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-wvld76\病院再編\30年度事業関係\◆病院運営課\27公営企業\190122_経営比較分析表\04→県\★提出用\028797つがる西北五広域連合_経営比較分析表【病院】\"/>
    </mc:Choice>
  </mc:AlternateContent>
  <workbookProtection workbookAlgorithmName="SHA-512" workbookHashValue="ljeBpX8Jshtl33cyAiRPeuLBod0Maj0mNQhPRYmNVTVkpXUbw4/+u4Flosojlf3yo5ixrm7wQp4ZBLaUjIp26w==" workbookSaltValue="zYKiXeoOFC3IY25ySvRfNQ==" workbookSpinCount="100000" lockStructure="1"/>
  <bookViews>
    <workbookView xWindow="0" yWindow="0" windowWidth="28800" windowHeight="118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32" i="4" l="1"/>
  <c r="MH78" i="4"/>
  <c r="IZ54" i="4"/>
  <c r="IZ32" i="4"/>
  <c r="FL54" i="4"/>
  <c r="FL32" i="4"/>
  <c r="HM78" i="4"/>
  <c r="MN54" i="4"/>
  <c r="CS78" i="4"/>
  <c r="BX54" i="4"/>
  <c r="BX32" i="4"/>
  <c r="C11" i="5"/>
  <c r="D11" i="5"/>
  <c r="E11" i="5"/>
  <c r="B11" i="5"/>
  <c r="FH78" i="4" l="1"/>
  <c r="DS54" i="4"/>
  <c r="DS32" i="4"/>
  <c r="AE54" i="4"/>
  <c r="AE32" i="4"/>
  <c r="AN78" i="4"/>
  <c r="KU54" i="4"/>
  <c r="KU32" i="4"/>
  <c r="KC78" i="4"/>
  <c r="HG54" i="4"/>
  <c r="HG32" i="4"/>
  <c r="JJ78" i="4"/>
  <c r="GR54" i="4"/>
  <c r="GR32" i="4"/>
  <c r="EO78" i="4"/>
  <c r="KF32" i="4"/>
  <c r="DD54" i="4"/>
  <c r="DD32" i="4"/>
  <c r="U78" i="4"/>
  <c r="P54" i="4"/>
  <c r="P32" i="4"/>
  <c r="KF54" i="4"/>
  <c r="BI32" i="4"/>
  <c r="LY54" i="4"/>
  <c r="LY32" i="4"/>
  <c r="IK32" i="4"/>
  <c r="BI54" i="4"/>
  <c r="LO78" i="4"/>
  <c r="IK54" i="4"/>
  <c r="GT78" i="4"/>
  <c r="EW54" i="4"/>
  <c r="EW32" i="4"/>
  <c r="BZ78" i="4"/>
  <c r="BG78" i="4"/>
  <c r="AT54" i="4"/>
  <c r="AT32" i="4"/>
  <c r="LJ54" i="4"/>
  <c r="LJ32" i="4"/>
  <c r="GA78" i="4"/>
  <c r="EH32" i="4"/>
  <c r="KV78" i="4"/>
  <c r="HV54" i="4"/>
  <c r="HV32" i="4"/>
  <c r="EH54" i="4"/>
</calcChain>
</file>

<file path=xl/sharedStrings.xml><?xml version="1.0" encoding="utf-8"?>
<sst xmlns="http://schemas.openxmlformats.org/spreadsheetml/2006/main" count="309" uniqueCount="156">
  <si>
    <t>経営比較分析表（平成29年度決算）</t>
    <rPh sb="8" eb="10">
      <t>ヘイセイ</t>
    </rPh>
    <rPh sb="12" eb="14">
      <t>ネンド</t>
    </rPh>
    <rPh sb="14" eb="16">
      <t>ケッサン</t>
    </rPh>
    <phoneticPr fontId="6"/>
  </si>
  <si>
    <t>法適用区分</t>
    <rPh sb="0" eb="1">
      <t>ホウ</t>
    </rPh>
    <rPh sb="1" eb="3">
      <t>テキヨウ</t>
    </rPh>
    <rPh sb="3" eb="5">
      <t>クブン</t>
    </rPh>
    <phoneticPr fontId="6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</si>
  <si>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6"/>
  </si>
  <si>
    <t>病院区分</t>
    <rPh sb="0" eb="2">
      <t>ビョウイン</t>
    </rPh>
    <rPh sb="2" eb="4">
      <t>クブン</t>
    </rPh>
    <phoneticPr fontId="6"/>
  </si>
  <si>
    <t>類似区分</t>
    <rPh sb="0" eb="2">
      <t>ルイジ</t>
    </rPh>
    <rPh sb="2" eb="4">
      <t>クブン</t>
    </rPh>
    <phoneticPr fontId="6"/>
  </si>
  <si>
    <t>管理者の情報</t>
    <rPh sb="0" eb="3">
      <t>カンリシャ</t>
    </rPh>
    <rPh sb="4" eb="6">
      <t>ジョウホウ</t>
    </rPh>
    <phoneticPr fontId="6"/>
  </si>
  <si>
    <t>許可病床（一般）</t>
    <rPh sb="0" eb="2">
      <t>キョカ</t>
    </rPh>
    <rPh sb="2" eb="4">
      <t>ビョウショウ</t>
    </rPh>
    <rPh sb="5" eb="7">
      <t>イッパン</t>
    </rPh>
    <phoneticPr fontId="6"/>
  </si>
  <si>
    <t>許可病床（療養）</t>
    <rPh sb="0" eb="2">
      <t>キョカ</t>
    </rPh>
    <rPh sb="2" eb="4">
      <t>ビョウショウ</t>
    </rPh>
    <rPh sb="5" eb="7">
      <t>リョウヨウ</t>
    </rPh>
    <phoneticPr fontId="6"/>
  </si>
  <si>
    <t>許可病床（結核）</t>
    <rPh sb="0" eb="2">
      <t>キョカ</t>
    </rPh>
    <rPh sb="2" eb="4">
      <t>ビョウショウ</t>
    </rPh>
    <rPh sb="5" eb="7">
      <t>ケッカク</t>
    </rPh>
    <phoneticPr fontId="6"/>
  </si>
  <si>
    <t>グラフ凡例</t>
    <rPh sb="3" eb="5">
      <t>ハンレイ</t>
    </rPh>
    <phoneticPr fontId="6"/>
  </si>
  <si>
    <t>■</t>
    <phoneticPr fontId="6"/>
  </si>
  <si>
    <t>当該病院値（当該値）</t>
    <rPh sb="2" eb="4">
      <t>ビョウイン</t>
    </rPh>
    <phoneticPr fontId="6"/>
  </si>
  <si>
    <t>経営形態</t>
    <rPh sb="0" eb="2">
      <t>ケイエイ</t>
    </rPh>
    <rPh sb="2" eb="4">
      <t>ケイタイ</t>
    </rPh>
    <phoneticPr fontId="6"/>
  </si>
  <si>
    <t>診療科数</t>
    <rPh sb="0" eb="3">
      <t>シンリョウカ</t>
    </rPh>
    <rPh sb="3" eb="4">
      <t>スウ</t>
    </rPh>
    <phoneticPr fontId="6"/>
  </si>
  <si>
    <t>DPC対象病院</t>
    <rPh sb="3" eb="5">
      <t>タイショウ</t>
    </rPh>
    <rPh sb="5" eb="7">
      <t>ビョウイン</t>
    </rPh>
    <phoneticPr fontId="6"/>
  </si>
  <si>
    <t>特殊診療機能　※１</t>
    <rPh sb="0" eb="2">
      <t>トクシュ</t>
    </rPh>
    <rPh sb="2" eb="4">
      <t>シンリョウ</t>
    </rPh>
    <rPh sb="4" eb="6">
      <t>キノウ</t>
    </rPh>
    <phoneticPr fontId="6"/>
  </si>
  <si>
    <t>指定病院の状況　※２</t>
    <rPh sb="0" eb="2">
      <t>シテイ</t>
    </rPh>
    <rPh sb="2" eb="4">
      <t>ビョウイン</t>
    </rPh>
    <rPh sb="5" eb="7">
      <t>ジョウキョウ</t>
    </rPh>
    <phoneticPr fontId="6"/>
  </si>
  <si>
    <t>許可病床（精神）</t>
    <rPh sb="0" eb="2">
      <t>キョカ</t>
    </rPh>
    <rPh sb="2" eb="4">
      <t>ビョウショウ</t>
    </rPh>
    <rPh sb="5" eb="7">
      <t>セイシン</t>
    </rPh>
    <phoneticPr fontId="6"/>
  </si>
  <si>
    <t>許可病床（感染症）</t>
    <rPh sb="0" eb="2">
      <t>キョカ</t>
    </rPh>
    <rPh sb="2" eb="4">
      <t>ビョウショウ</t>
    </rPh>
    <rPh sb="5" eb="8">
      <t>カンセンショウ</t>
    </rPh>
    <phoneticPr fontId="6"/>
  </si>
  <si>
    <t>許可病床（合計）</t>
    <rPh sb="0" eb="2">
      <t>キョカ</t>
    </rPh>
    <rPh sb="2" eb="4">
      <t>ビョウショウ</t>
    </rPh>
    <rPh sb="5" eb="7">
      <t>ゴウケイ</t>
    </rPh>
    <phoneticPr fontId="6"/>
  </si>
  <si>
    <t>－</t>
    <phoneticPr fontId="6"/>
  </si>
  <si>
    <t>類似病院平均値（平均値）</t>
    <rPh sb="2" eb="4">
      <t>ビョウイン</t>
    </rPh>
    <phoneticPr fontId="6"/>
  </si>
  <si>
    <t>【】</t>
    <phoneticPr fontId="6"/>
  </si>
  <si>
    <t>平成29年度全国平均</t>
    <phoneticPr fontId="6"/>
  </si>
  <si>
    <t>人口（人）</t>
    <rPh sb="0" eb="2">
      <t>ジンコウ</t>
    </rPh>
    <rPh sb="3" eb="4">
      <t>ニン</t>
    </rPh>
    <phoneticPr fontId="6"/>
  </si>
  <si>
    <t>建物面積（㎡）</t>
    <rPh sb="0" eb="2">
      <t>タテモノ</t>
    </rPh>
    <rPh sb="2" eb="4">
      <t>メンセキ</t>
    </rPh>
    <phoneticPr fontId="6"/>
  </si>
  <si>
    <t>不採算地区病院</t>
    <rPh sb="0" eb="3">
      <t>フサイサン</t>
    </rPh>
    <rPh sb="3" eb="5">
      <t>チク</t>
    </rPh>
    <rPh sb="5" eb="7">
      <t>ビョウイン</t>
    </rPh>
    <phoneticPr fontId="6"/>
  </si>
  <si>
    <t>看護配置</t>
    <rPh sb="0" eb="2">
      <t>カンゴ</t>
    </rPh>
    <rPh sb="2" eb="4">
      <t>ハイチ</t>
    </rPh>
    <phoneticPr fontId="6"/>
  </si>
  <si>
    <t>稼働病床（一般）</t>
    <rPh sb="0" eb="2">
      <t>カドウ</t>
    </rPh>
    <rPh sb="2" eb="4">
      <t>ビョウショウ</t>
    </rPh>
    <rPh sb="5" eb="7">
      <t>イッパン</t>
    </rPh>
    <phoneticPr fontId="6"/>
  </si>
  <si>
    <t>稼働病床（療養）</t>
    <rPh sb="0" eb="2">
      <t>カドウ</t>
    </rPh>
    <rPh sb="2" eb="4">
      <t>ビョウショウ</t>
    </rPh>
    <rPh sb="5" eb="7">
      <t>リョウヨウ</t>
    </rPh>
    <phoneticPr fontId="6"/>
  </si>
  <si>
    <t>稼働病床（一般＋療養）</t>
    <rPh sb="0" eb="2">
      <t>カドウ</t>
    </rPh>
    <rPh sb="2" eb="4">
      <t>ビョウショウ</t>
    </rPh>
    <rPh sb="5" eb="7">
      <t>イッパン</t>
    </rPh>
    <phoneticPr fontId="6"/>
  </si>
  <si>
    <t>※１　ド…人間ドック　透…人工透析　Ｉ…ＩＣＵ・ＣＣＵ 未…ＮＩＣＵ・未熟児室　訓…運動機能訓練室　ガ…ガン（放射線）診療</t>
    <phoneticPr fontId="6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</si>
  <si>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6"/>
  </si>
  <si>
    <t>Ⅰ 地域において担っている役割</t>
    <rPh sb="2" eb="4">
      <t>チイキ</t>
    </rPh>
    <rPh sb="8" eb="9">
      <t>ニナ</t>
    </rPh>
    <rPh sb="13" eb="15">
      <t>ヤクワリ</t>
    </rPh>
    <phoneticPr fontId="6"/>
  </si>
  <si>
    <t>1. 経営の健全性・効率性</t>
    <phoneticPr fontId="6"/>
  </si>
  <si>
    <t>Ⅱ 分析欄</t>
    <rPh sb="2" eb="4">
      <t>ブンセキ</t>
    </rPh>
    <rPh sb="4" eb="5">
      <t>ラン</t>
    </rPh>
    <phoneticPr fontId="6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</si>
  <si>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6"/>
  </si>
  <si>
    <t>当該値</t>
    <rPh sb="0" eb="2">
      <t>トウガイ</t>
    </rPh>
    <rPh sb="2" eb="3">
      <t>チ</t>
    </rPh>
    <phoneticPr fontId="6"/>
  </si>
  <si>
    <t>平均値</t>
    <rPh sb="0" eb="2">
      <t>ヘイキン</t>
    </rPh>
    <rPh sb="2" eb="3">
      <t>チ</t>
    </rPh>
    <phoneticPr fontId="6"/>
  </si>
  <si>
    <t>「経常損益」</t>
    <phoneticPr fontId="6"/>
  </si>
  <si>
    <t>「医業損益」</t>
    <phoneticPr fontId="6"/>
  </si>
  <si>
    <t>「累積欠損」</t>
    <phoneticPr fontId="6"/>
  </si>
  <si>
    <t>「施設の効率性」</t>
    <phoneticPr fontId="6"/>
  </si>
  <si>
    <t>2. 老朽化の状況について</t>
    <phoneticPr fontId="6"/>
  </si>
  <si>
    <t>「収益の効率性①」</t>
    <phoneticPr fontId="6"/>
  </si>
  <si>
    <t>「収益の効率性②」</t>
    <phoneticPr fontId="6"/>
  </si>
  <si>
    <t>「費用の効率性①」</t>
    <phoneticPr fontId="6"/>
  </si>
  <si>
    <t>「費用の効率性②」</t>
    <phoneticPr fontId="6"/>
  </si>
  <si>
    <t>2. 老朽化の状況</t>
    <phoneticPr fontId="6"/>
  </si>
  <si>
    <t>全体総括</t>
    <phoneticPr fontId="6"/>
  </si>
  <si>
    <t>「施設全体の減価償却の状況」</t>
    <phoneticPr fontId="6"/>
  </si>
  <si>
    <t>「器械備品の減価償却の状況」</t>
    <rPh sb="1" eb="3">
      <t>キカイ</t>
    </rPh>
    <phoneticPr fontId="6"/>
  </si>
  <si>
    <t>「建設投資の状況」</t>
    <phoneticPr fontId="6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</si>
  <si>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</si>
  <si>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</si>
  <si>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</si>
  <si>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</si>
  <si>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</si>
  <si>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</si>
  <si>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</si>
  <si>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</si>
  <si>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</si>
  <si>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①</t>
    <phoneticPr fontId="6"/>
  </si>
  <si>
    <t>③</t>
    <phoneticPr fontId="6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</si>
  <si>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6"/>
  </si>
  <si>
    <t>項番</t>
    <rPh sb="0" eb="2">
      <t>コウバン</t>
    </rPh>
    <phoneticPr fontId="6"/>
  </si>
  <si>
    <t>大項目</t>
    <rPh sb="0" eb="3">
      <t>ダイコウモク</t>
    </rPh>
    <phoneticPr fontId="6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</si>
  <si>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</si>
  <si>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</si>
  <si>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</si>
  <si>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</si>
  <si>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</si>
  <si>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</si>
  <si>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6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</si>
  <si>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6"/>
  </si>
  <si>
    <t>中項目</t>
    <rPh sb="0" eb="1">
      <t>チュウ</t>
    </rPh>
    <rPh sb="1" eb="3">
      <t>コウモク</t>
    </rPh>
    <phoneticPr fontId="6"/>
  </si>
  <si>
    <t>①経常収支比率(％)</t>
    <rPh sb="1" eb="3">
      <t>ケイジョウ</t>
    </rPh>
    <rPh sb="3" eb="5">
      <t>シュウシ</t>
    </rPh>
    <rPh sb="5" eb="7">
      <t>ヒリツ</t>
    </rPh>
    <phoneticPr fontId="6"/>
  </si>
  <si>
    <t>②医業収支比率(％)</t>
    <phoneticPr fontId="6"/>
  </si>
  <si>
    <t>③累積欠損金比率(％)</t>
    <phoneticPr fontId="6"/>
  </si>
  <si>
    <t>④病床利用率(％)</t>
    <phoneticPr fontId="6"/>
  </si>
  <si>
    <t>⑤入院患者１人１日当たり収益(円)</t>
    <phoneticPr fontId="6"/>
  </si>
  <si>
    <t>⑥外来患者１人１日当たり収益(円)</t>
    <phoneticPr fontId="6"/>
  </si>
  <si>
    <t>⑦職員給与費対医業収益比率(％)</t>
    <phoneticPr fontId="6"/>
  </si>
  <si>
    <t>⑧材料費対医業収益比率(％)</t>
    <phoneticPr fontId="6"/>
  </si>
  <si>
    <t>①有形固定資産減価償却率(％)</t>
    <phoneticPr fontId="6"/>
  </si>
  <si>
    <t>②機械備品減価償却率(％)</t>
    <phoneticPr fontId="6"/>
  </si>
  <si>
    <t>③１床当たり有形固定資産(円)</t>
    <phoneticPr fontId="6"/>
  </si>
  <si>
    <t>小項目</t>
    <rPh sb="0" eb="3">
      <t>ショウコウモク</t>
    </rPh>
    <phoneticPr fontId="6"/>
  </si>
  <si>
    <t>都道府県名称</t>
    <rPh sb="0" eb="4">
      <t>トドウフケン</t>
    </rPh>
    <phoneticPr fontId="6"/>
  </si>
  <si>
    <t>団体名称</t>
    <rPh sb="0" eb="3">
      <t>ダンタイメイ</t>
    </rPh>
    <phoneticPr fontId="6"/>
  </si>
  <si>
    <t>施設名称</t>
    <phoneticPr fontId="6"/>
  </si>
  <si>
    <t>類似区分</t>
    <phoneticPr fontId="6"/>
  </si>
  <si>
    <t>経営形態</t>
    <phoneticPr fontId="6"/>
  </si>
  <si>
    <t>診療科数</t>
    <phoneticPr fontId="6"/>
  </si>
  <si>
    <t>DPC対象病院</t>
    <phoneticPr fontId="6"/>
  </si>
  <si>
    <t>特殊診療機能</t>
    <phoneticPr fontId="6"/>
  </si>
  <si>
    <t>指定病院の状況</t>
    <phoneticPr fontId="6"/>
  </si>
  <si>
    <t>人口（人）</t>
    <phoneticPr fontId="6"/>
  </si>
  <si>
    <t>建物面積（㎡）</t>
  </si>
  <si>
    <t>不採算地区病院</t>
    <phoneticPr fontId="6"/>
  </si>
  <si>
    <t>看護配置</t>
    <phoneticPr fontId="6"/>
  </si>
  <si>
    <t>許可病床（一般）</t>
    <phoneticPr fontId="6"/>
  </si>
  <si>
    <t>許可病床（療養）</t>
    <phoneticPr fontId="6"/>
  </si>
  <si>
    <t>許可病床（結核）</t>
    <phoneticPr fontId="6"/>
  </si>
  <si>
    <t>許可病床（精神）</t>
    <phoneticPr fontId="6"/>
  </si>
  <si>
    <t>許可病床（感染症）</t>
    <phoneticPr fontId="6"/>
  </si>
  <si>
    <t>許可病床（合計）</t>
    <phoneticPr fontId="6"/>
  </si>
  <si>
    <t>稼働病床（一般）</t>
    <phoneticPr fontId="6"/>
  </si>
  <si>
    <t>稼働病床（療養）</t>
    <phoneticPr fontId="6"/>
  </si>
  <si>
    <t>稼働病床（一般＋療養）</t>
    <rPh sb="5" eb="7">
      <t>イッパン</t>
    </rPh>
    <phoneticPr fontId="6"/>
  </si>
  <si>
    <t>当該値(N-4)</t>
    <phoneticPr fontId="6"/>
  </si>
  <si>
    <t>当該値(N-3)</t>
    <phoneticPr fontId="6"/>
  </si>
  <si>
    <t>当該値(N-2)</t>
    <phoneticPr fontId="6"/>
  </si>
  <si>
    <t>当該値(N-1)</t>
    <phoneticPr fontId="6"/>
  </si>
  <si>
    <t>当該値(N)</t>
    <phoneticPr fontId="6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</si>
  <si>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</si>
  <si>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</si>
  <si>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</si>
  <si>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</si>
  <si>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</si>
  <si>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</si>
  <si>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6"/>
  </si>
  <si>
    <t>当該値(N-1)</t>
    <phoneticPr fontId="6"/>
  </si>
  <si>
    <t>当該値(N-4)</t>
    <phoneticPr fontId="6"/>
  </si>
  <si>
    <t>当該値(N-3)</t>
    <phoneticPr fontId="6"/>
  </si>
  <si>
    <t>当該値(N)</t>
    <phoneticPr fontId="6"/>
  </si>
  <si>
    <t>当該値(N)</t>
    <phoneticPr fontId="6"/>
  </si>
  <si>
    <t>当該値(N-2)</t>
    <phoneticPr fontId="6"/>
  </si>
  <si>
    <t>全国平均</t>
    <rPh sb="0" eb="2">
      <t>ゼンコク</t>
    </rPh>
    <rPh sb="2" eb="4">
      <t>ヘイキン</t>
    </rPh>
    <phoneticPr fontId="6"/>
  </si>
  <si>
    <t>グラフ参照用</t>
    <rPh sb="3" eb="6">
      <t>サンショウヨウ</t>
    </rPh>
    <phoneticPr fontId="6"/>
  </si>
  <si>
    <t>表参照用</t>
    <rPh sb="0" eb="1">
      <t>ヒョウ</t>
    </rPh>
    <rPh sb="1" eb="4">
      <t>サンショウヨウ</t>
    </rPh>
    <phoneticPr fontId="6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</si>
  <si>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</si>
  <si>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</si>
  <si>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</si>
  <si>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</si>
  <si>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</si>
  <si>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</si>
  <si>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</si>
  <si>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学術・研究機関出身</t>
  </si>
  <si>
    <t>直営</t>
  </si>
  <si>
    <t>対象</t>
  </si>
  <si>
    <t>ド 透 I 訓</t>
  </si>
  <si>
    <t>救 臨 感 災 輪</t>
  </si>
  <si>
    <t>-</t>
  </si>
  <si>
    <t>非該当</t>
  </si>
  <si>
    <t>７：１</t>
  </si>
  <si>
    <t>Ｎ－４年度</t>
    <rPh sb="3" eb="5">
      <t>ネンド</t>
    </rPh>
    <phoneticPr fontId="6"/>
  </si>
  <si>
    <t>Ｎ－３年度</t>
    <rPh sb="3" eb="5">
      <t>ネンド</t>
    </rPh>
    <phoneticPr fontId="6"/>
  </si>
  <si>
    <t>Ｎ－２年度</t>
    <rPh sb="3" eb="5">
      <t>ネンド</t>
    </rPh>
    <phoneticPr fontId="6"/>
  </si>
  <si>
    <t>Ｎ－１年度</t>
    <rPh sb="3" eb="5">
      <t>ネンド</t>
    </rPh>
    <phoneticPr fontId="6"/>
  </si>
  <si>
    <t>Ｎ年度</t>
    <rPh sb="1" eb="3">
      <t>ネンド</t>
    </rPh>
    <phoneticPr fontId="6"/>
  </si>
  <si>
    <t>年度</t>
    <rPh sb="0" eb="2">
      <t>ネンド</t>
    </rPh>
    <phoneticPr fontId="6"/>
  </si>
  <si>
    <t xml:space="preserve">　つがる西北五広域連合が所管する５病院の中核病院として、平成２６年４月１日に開院。
　西北五地域に３院しかない救急告示病院の中心的施設である。
　当地域唯一の２次救急医療施設として、入院が必要な重篤救急患者を休日・夜間を問わず受入れしており、救急車受入件数は年間３，０００件を越えている。
　また、当地域で唯一全身麻酔手術を行っている施設であり、地域の急性期医療において重大な役割を担っている。
</t>
    <rPh sb="4" eb="6">
      <t>セイホク</t>
    </rPh>
    <rPh sb="73" eb="76">
      <t>トウチイキ</t>
    </rPh>
    <rPh sb="121" eb="123">
      <t>キュウキュウ</t>
    </rPh>
    <rPh sb="123" eb="124">
      <t>シャ</t>
    </rPh>
    <rPh sb="124" eb="126">
      <t>ウケイ</t>
    </rPh>
    <rPh sb="126" eb="128">
      <t>ケンスウ</t>
    </rPh>
    <rPh sb="129" eb="131">
      <t>ネンカン</t>
    </rPh>
    <rPh sb="136" eb="137">
      <t>ケン</t>
    </rPh>
    <rPh sb="138" eb="139">
      <t>コ</t>
    </rPh>
    <rPh sb="149" eb="150">
      <t>トウ</t>
    </rPh>
    <rPh sb="150" eb="152">
      <t>チイキ</t>
    </rPh>
    <rPh sb="153" eb="155">
      <t>ユイイツ</t>
    </rPh>
    <rPh sb="155" eb="157">
      <t>ゼンシン</t>
    </rPh>
    <rPh sb="157" eb="159">
      <t>マスイ</t>
    </rPh>
    <rPh sb="159" eb="161">
      <t>シュジュツ</t>
    </rPh>
    <rPh sb="162" eb="163">
      <t>オコナ</t>
    </rPh>
    <rPh sb="167" eb="169">
      <t>シセツ</t>
    </rPh>
    <rPh sb="173" eb="175">
      <t>チイキ</t>
    </rPh>
    <rPh sb="191" eb="192">
      <t>ニナ</t>
    </rPh>
    <phoneticPr fontId="20"/>
  </si>
  <si>
    <t xml:space="preserve">・経営の健全性、効率性
　　　経常収支、医業収支、病床利用率、患者１人１日当たり収
　　益とも類似病院平均値・全国平均値を下回っている。医業収
　　益における職員給与費及び材料費の占める割合は減少したも
　　のの、引続き医業収益増に向けた取組みを強化する。
・老朽化の状況
　　　平成２６年開院につき施設・設備はまだ新しく、減価償却
　　率も平均を下回っているが、旧西北中央病院から引き継いだ
　　機器もあるため、適切な機器更新計画により、機器更新費用
　　の平準化を図る必要がある。
　　　また、現施設の長寿命化を図るため、屋根や外壁等のメン
　　テナンスも計画的に実施する必要がある。
</t>
    <rPh sb="84" eb="85">
      <t>オヨ</t>
    </rPh>
    <rPh sb="86" eb="89">
      <t>ザイリョウヒ</t>
    </rPh>
    <rPh sb="96" eb="97">
      <t>ゲン</t>
    </rPh>
    <rPh sb="97" eb="98">
      <t>ショウ</t>
    </rPh>
    <rPh sb="107" eb="108">
      <t>ヒ</t>
    </rPh>
    <rPh sb="108" eb="109">
      <t>ツヅ</t>
    </rPh>
    <rPh sb="200" eb="202">
      <t>キキ</t>
    </rPh>
    <rPh sb="208" eb="210">
      <t>テキセツ</t>
    </rPh>
    <rPh sb="213" eb="215">
      <t>コウシン</t>
    </rPh>
    <rPh sb="231" eb="233">
      <t>ヘイジュン</t>
    </rPh>
    <rPh sb="269" eb="270">
      <t>トウ</t>
    </rPh>
    <phoneticPr fontId="20"/>
  </si>
  <si>
    <t xml:space="preserve">・有形固定資産減価償却率
　　　平成２６年度開院につき、資産が新しいため平均値を下回
　　っているが、上昇傾向である。
・機械備品減価償却率
　　　平成２６年度開院につき、資産が新しいため平均値を下回
　　っているが、今年度は平均値並みに上昇したので、引続き適
　　正な機器更新計画に向け取り組む。
・１床当たり有形固定資産
　　　平均値を上回っている。
　　　臨床研修医宿舎を自前で建設したことも理由の一つだが、
　　その他の原因も調査し、引続き改善に向け取組む。
</t>
    <rPh sb="41" eb="42">
      <t>マワ</t>
    </rPh>
    <rPh sb="51" eb="53">
      <t>ジョウショウ</t>
    </rPh>
    <rPh sb="53" eb="55">
      <t>ケイコウ</t>
    </rPh>
    <rPh sb="100" eb="101">
      <t>マワ</t>
    </rPh>
    <rPh sb="110" eb="113">
      <t>コンネンド</t>
    </rPh>
    <rPh sb="114" eb="117">
      <t>ヘイキンチ</t>
    </rPh>
    <rPh sb="117" eb="118">
      <t>ナ</t>
    </rPh>
    <rPh sb="120" eb="122">
      <t>ジョウショウ</t>
    </rPh>
    <rPh sb="127" eb="128">
      <t>ヒ</t>
    </rPh>
    <rPh sb="128" eb="129">
      <t>ツヅ</t>
    </rPh>
    <rPh sb="138" eb="140">
      <t>コウシン</t>
    </rPh>
    <rPh sb="140" eb="142">
      <t>ケイカク</t>
    </rPh>
    <rPh sb="143" eb="144">
      <t>ム</t>
    </rPh>
    <rPh sb="145" eb="146">
      <t>ト</t>
    </rPh>
    <rPh sb="147" eb="148">
      <t>ク</t>
    </rPh>
    <rPh sb="223" eb="224">
      <t>ヒ</t>
    </rPh>
    <rPh sb="224" eb="225">
      <t>ツヅ</t>
    </rPh>
    <rPh sb="231" eb="232">
      <t>ト</t>
    </rPh>
    <rPh sb="232" eb="233">
      <t>ク</t>
    </rPh>
    <phoneticPr fontId="20"/>
  </si>
  <si>
    <t>・経常収支比率
　　　平均値を下回っている。比率は上昇傾向であったが、今年
　　度は昨年度を下回ったため、引続き経営改善に向け取組む。
・医業収支比率
　　　平均値を下回っているが、比率は今年度も上昇しているた
　　め、引続き医業収益増に向け取組む。
・累積欠損金比率
　　　平均値を下回り、比率も大きく上昇した。詳細を確認し、
　　減価償却費の圧縮等、引続き収益力向上に向け取組む。
・病床利用率
　　　平均値を下回っているが、利用率は上昇しているので、引
　　続き経費に見合う診療収入確保に向け取組む。
・入院患者１人１日当たり収益
　　　平均値を下回っている。病床利用率の増加に比べ入院収益
　　はほぼ横ばいなので、引続き収益増に向け取組む。
・外来患者１人１日当たり収益
　　　平均値を下回っている。外来収益は前年度より微減となり
　　平均値との開きも大きいため、引続き収益増に向け取組む。
・職員給与費対医業収益比率
　　　平均値を上回っているものの、前年度より改善された。
・材料費対医業収益比率
　　　平均値を下回り、前年度より改善された。</t>
    <rPh sb="27" eb="29">
      <t>ケイコウ</t>
    </rPh>
    <rPh sb="42" eb="45">
      <t>サクネンド</t>
    </rPh>
    <rPh sb="46" eb="48">
      <t>シタマワ</t>
    </rPh>
    <rPh sb="53" eb="54">
      <t>ヒ</t>
    </rPh>
    <rPh sb="54" eb="55">
      <t>ツヅ</t>
    </rPh>
    <rPh sb="94" eb="97">
      <t>コンネンド</t>
    </rPh>
    <rPh sb="110" eb="111">
      <t>ヒ</t>
    </rPh>
    <rPh sb="111" eb="112">
      <t>ツヅ</t>
    </rPh>
    <rPh sb="146" eb="148">
      <t>ヒリツ</t>
    </rPh>
    <rPh sb="149" eb="150">
      <t>オオ</t>
    </rPh>
    <rPh sb="157" eb="159">
      <t>ショウサイ</t>
    </rPh>
    <rPh sb="160" eb="162">
      <t>カクニン</t>
    </rPh>
    <rPh sb="167" eb="168">
      <t>ヘ</t>
    </rPh>
    <rPh sb="177" eb="178">
      <t>ヒ</t>
    </rPh>
    <rPh sb="178" eb="179">
      <t>ツヅ</t>
    </rPh>
    <rPh sb="228" eb="229">
      <t>ヒ</t>
    </rPh>
    <rPh sb="232" eb="233">
      <t>ツヅ</t>
    </rPh>
    <rPh sb="249" eb="250">
      <t>ト</t>
    </rPh>
    <rPh sb="250" eb="251">
      <t>ク</t>
    </rPh>
    <rPh sb="294" eb="296">
      <t>ニュウイン</t>
    </rPh>
    <rPh sb="304" eb="305">
      <t>ヨコ</t>
    </rPh>
    <rPh sb="311" eb="312">
      <t>ヒ</t>
    </rPh>
    <rPh sb="312" eb="313">
      <t>ツヅ</t>
    </rPh>
    <rPh sb="354" eb="356">
      <t>ガイライ</t>
    </rPh>
    <rPh sb="359" eb="362">
      <t>ゼンエンド</t>
    </rPh>
    <rPh sb="364" eb="366">
      <t>ビゲン</t>
    </rPh>
    <rPh sb="372" eb="374">
      <t>ヘイキン</t>
    </rPh>
    <rPh sb="374" eb="375">
      <t>アタイ</t>
    </rPh>
    <rPh sb="386" eb="387">
      <t>ヒ</t>
    </rPh>
    <rPh sb="387" eb="388">
      <t>ツヅ</t>
    </rPh>
    <rPh sb="431" eb="434">
      <t>ゼンネンド</t>
    </rPh>
    <rPh sb="436" eb="438">
      <t>カイゼン</t>
    </rPh>
    <rPh sb="462" eb="463">
      <t>シタ</t>
    </rPh>
    <rPh sb="463" eb="464">
      <t>マワ</t>
    </rPh>
    <rPh sb="466" eb="469">
      <t>ゼンネンド</t>
    </rPh>
    <rPh sb="471" eb="473">
      <t>カイゼン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</si>
</sst>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Border="1" applyAlignment="1" applyProtection="1">
      <alignment vertical="top"/>
      <protection hidden="1"/>
    </xf>
    <xf numFmtId="0" fontId="7" fillId="0" borderId="0" xfId="0" applyFont="1" applyBorder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0" xfId="0" applyFont="1" applyBorder="1" applyAlignment="1">
      <alignment vertical="top" wrapText="1"/>
    </xf>
    <xf numFmtId="0" fontId="9" fillId="0" borderId="0" xfId="0" applyFont="1" applyBorder="1" applyAlignment="1">
      <alignment shrinkToFit="1"/>
    </xf>
    <xf numFmtId="20" fontId="7" fillId="0" borderId="0" xfId="0" applyNumberFormat="1" applyFo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12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1" xfId="0" applyFont="1" applyBorder="1">
      <alignment vertical="center"/>
    </xf>
    <xf numFmtId="38" fontId="9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2" fillId="0" borderId="0" xfId="0" applyNumberFormat="1" applyFont="1" applyBorder="1" applyAlignment="1">
      <alignment vertical="center" shrinkToFit="1"/>
    </xf>
    <xf numFmtId="177" fontId="15" fillId="0" borderId="0" xfId="0" applyNumberFormat="1" applyFont="1" applyBorder="1" applyAlignment="1">
      <alignment vertical="center" shrinkToFit="1"/>
    </xf>
    <xf numFmtId="38" fontId="9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0" fontId="5" fillId="0" borderId="0" xfId="0" applyFont="1" applyBorder="1" applyAlignment="1">
      <alignment horizontal="center" vertical="center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4" applyFont="1" applyBorder="1" applyAlignment="1" applyProtection="1">
      <alignment horizontal="left" vertical="top" wrapText="1"/>
      <protection locked="0"/>
    </xf>
    <xf numFmtId="0" fontId="15" fillId="0" borderId="0" xfId="4" applyFont="1" applyBorder="1" applyAlignment="1" applyProtection="1">
      <alignment horizontal="left" vertical="top" wrapText="1"/>
      <protection locked="0"/>
    </xf>
    <xf numFmtId="0" fontId="15" fillId="0" borderId="9" xfId="4" applyFont="1" applyBorder="1" applyAlignment="1" applyProtection="1">
      <alignment horizontal="left" vertical="top" wrapText="1"/>
      <protection locked="0"/>
    </xf>
    <xf numFmtId="0" fontId="15" fillId="0" borderId="10" xfId="4" applyFont="1" applyBorder="1" applyAlignment="1" applyProtection="1">
      <alignment horizontal="left" vertical="top" wrapText="1"/>
      <protection locked="0"/>
    </xf>
    <xf numFmtId="0" fontId="15" fillId="0" borderId="1" xfId="4" applyFont="1" applyBorder="1" applyAlignment="1" applyProtection="1">
      <alignment horizontal="left" vertical="top" wrapText="1"/>
      <protection locked="0"/>
    </xf>
    <xf numFmtId="0" fontId="15" fillId="0" borderId="11" xfId="4" applyFont="1" applyBorder="1" applyAlignment="1" applyProtection="1">
      <alignment horizontal="left" vertical="top" wrapText="1"/>
      <protection locked="0"/>
    </xf>
    <xf numFmtId="177" fontId="12" fillId="0" borderId="15" xfId="0" applyNumberFormat="1" applyFont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8" fontId="12" fillId="0" borderId="12" xfId="0" applyNumberFormat="1" applyFont="1" applyBorder="1" applyAlignment="1">
      <alignment horizontal="center" vertical="center" shrinkToFit="1"/>
    </xf>
    <xf numFmtId="178" fontId="12" fillId="0" borderId="13" xfId="0" applyNumberFormat="1" applyFont="1" applyBorder="1" applyAlignment="1">
      <alignment horizontal="center" vertical="center" shrinkToFit="1"/>
    </xf>
    <xf numFmtId="178" fontId="12" fillId="0" borderId="14" xfId="0" applyNumberFormat="1" applyFont="1" applyBorder="1" applyAlignment="1">
      <alignment horizontal="center" vertical="center" shrinkToFit="1"/>
    </xf>
    <xf numFmtId="179" fontId="12" fillId="0" borderId="12" xfId="0" applyNumberFormat="1" applyFont="1" applyBorder="1" applyAlignment="1">
      <alignment horizontal="center" vertical="center" shrinkToFit="1"/>
    </xf>
    <xf numFmtId="179" fontId="12" fillId="0" borderId="13" xfId="0" applyNumberFormat="1" applyFont="1" applyBorder="1" applyAlignment="1">
      <alignment horizontal="center" vertical="center" shrinkToFit="1"/>
    </xf>
    <xf numFmtId="179" fontId="12" fillId="0" borderId="14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center" vertical="center" shrinkToFit="1"/>
    </xf>
    <xf numFmtId="177" fontId="12" fillId="0" borderId="13" xfId="0" applyNumberFormat="1" applyFont="1" applyBorder="1" applyAlignment="1">
      <alignment horizontal="center" vertical="center" shrinkToFit="1"/>
    </xf>
    <xf numFmtId="177" fontId="12" fillId="0" borderId="14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shrinkToFit="1"/>
    </xf>
    <xf numFmtId="0" fontId="9" fillId="0" borderId="1" xfId="0" applyFont="1" applyBorder="1" applyAlignment="1">
      <alignment horizontal="left" shrinkToFit="1"/>
    </xf>
    <xf numFmtId="176" fontId="7" fillId="0" borderId="2" xfId="0" applyNumberFormat="1" applyFont="1" applyBorder="1" applyAlignment="1" applyProtection="1">
      <alignment horizontal="center" vertical="center" shrinkToFit="1"/>
      <protection hidden="1"/>
    </xf>
    <xf numFmtId="176" fontId="7" fillId="0" borderId="3" xfId="0" applyNumberFormat="1" applyFont="1" applyBorder="1" applyAlignment="1" applyProtection="1">
      <alignment horizontal="center" vertical="center" shrinkToFit="1"/>
      <protection hidden="1"/>
    </xf>
    <xf numFmtId="176" fontId="7" fillId="0" borderId="4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>
      <alignment vertical="center" shrinkToFit="1"/>
    </xf>
    <xf numFmtId="0" fontId="7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3" xfId="0" applyNumberFormat="1" applyFont="1" applyBorder="1" applyAlignment="1" applyProtection="1">
      <alignment horizontal="center" vertical="center" shrinkToFit="1"/>
      <protection hidden="1"/>
    </xf>
    <xf numFmtId="0" fontId="7" fillId="0" borderId="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4" applyFont="1" applyBorder="1" applyAlignment="1" applyProtection="1">
      <alignment horizontal="left" vertical="top" wrapText="1"/>
      <protection locked="0"/>
    </xf>
    <xf numFmtId="0" fontId="15" fillId="0" borderId="6" xfId="4" applyFont="1" applyBorder="1" applyAlignment="1" applyProtection="1">
      <alignment horizontal="left" vertical="top" wrapText="1"/>
      <protection locked="0"/>
    </xf>
    <xf numFmtId="0" fontId="15" fillId="0" borderId="7" xfId="4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22">
    <cellStyle name="桁区切り" xfId="1" builtinId="6"/>
    <cellStyle name="桁区切り 2" xfId="2"/>
    <cellStyle name="桁区切り 2 2" xfId="6"/>
    <cellStyle name="桁区切り 2 3" xfId="5"/>
    <cellStyle name="桁区切り 3" xfId="7"/>
    <cellStyle name="桁区切り 3 2" xfId="8"/>
    <cellStyle name="通貨 2" xfId="9"/>
    <cellStyle name="標準" xfId="0" builtinId="0"/>
    <cellStyle name="標準 2" xfId="4"/>
    <cellStyle name="標準 2 2" xfId="10"/>
    <cellStyle name="標準 2 3" xfId="11"/>
    <cellStyle name="標準 2 3 2" xfId="12"/>
    <cellStyle name="標準 2 4" xfId="13"/>
    <cellStyle name="標準 2_【重要】（県）指数表_書式まとめ" xfId="14"/>
    <cellStyle name="標準 3" xfId="15"/>
    <cellStyle name="標準 3 2" xfId="16"/>
    <cellStyle name="標準 3 3" xfId="17"/>
    <cellStyle name="標準 4" xfId="18"/>
    <cellStyle name="標準 5" xfId="19"/>
    <cellStyle name="標準 6" xfId="20"/>
    <cellStyle name="標準 7" xfId="21"/>
    <cellStyle name="標準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63.6</c:v>
                </c:pt>
                <c:pt idx="2">
                  <c:v>69.400000000000006</c:v>
                </c:pt>
                <c:pt idx="3">
                  <c:v>70.8</c:v>
                </c:pt>
                <c:pt idx="4">
                  <c:v>72.7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69-4B77-9FEB-657A474D5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76352"/>
        <c:axId val="64227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76.099999999999994</c:v>
                </c:pt>
                <c:pt idx="2">
                  <c:v>75.7</c:v>
                </c:pt>
                <c:pt idx="3">
                  <c:v>76.099999999999994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69-4B77-9FEB-657A474D5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276352"/>
        <c:axId val="642274000"/>
      </c:lineChart>
      <c:dateAx>
        <c:axId val="64227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2274000"/>
        <c:crosses val="autoZero"/>
        <c:auto val="1"/>
        <c:lblOffset val="100"/>
        <c:baseTimeUnit val="years"/>
      </c:dateAx>
      <c:valAx>
        <c:axId val="64227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4227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11724</c:v>
                </c:pt>
                <c:pt idx="2">
                  <c:v>12315</c:v>
                </c:pt>
                <c:pt idx="3">
                  <c:v>12750</c:v>
                </c:pt>
                <c:pt idx="4">
                  <c:v>12582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72-4B53-902D-4B70DF50D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03520"/>
        <c:axId val="713703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13027</c:v>
                </c:pt>
                <c:pt idx="2">
                  <c:v>13969</c:v>
                </c:pt>
                <c:pt idx="3">
                  <c:v>14455</c:v>
                </c:pt>
                <c:pt idx="4">
                  <c:v>15171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72-4B53-902D-4B70DF50D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3520"/>
        <c:axId val="713703912"/>
      </c:lineChart>
      <c:dateAx>
        <c:axId val="71370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3912"/>
        <c:crosses val="autoZero"/>
        <c:auto val="1"/>
        <c:lblOffset val="100"/>
        <c:baseTimeUnit val="years"/>
      </c:dateAx>
      <c:valAx>
        <c:axId val="713703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13703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49766</c:v>
                </c:pt>
                <c:pt idx="2">
                  <c:v>49237</c:v>
                </c:pt>
                <c:pt idx="3">
                  <c:v>49309</c:v>
                </c:pt>
                <c:pt idx="4">
                  <c:v>48924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89-42B0-8C7B-622A1960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04696"/>
        <c:axId val="71370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53447</c:v>
                </c:pt>
                <c:pt idx="2">
                  <c:v>54464</c:v>
                </c:pt>
                <c:pt idx="3">
                  <c:v>55265</c:v>
                </c:pt>
                <c:pt idx="4">
                  <c:v>56892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9-42B0-8C7B-622A1960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4696"/>
        <c:axId val="713705088"/>
      </c:lineChart>
      <c:dateAx>
        <c:axId val="713704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5088"/>
        <c:crosses val="autoZero"/>
        <c:auto val="1"/>
        <c:lblOffset val="100"/>
        <c:baseTimeUnit val="years"/>
      </c:dateAx>
      <c:valAx>
        <c:axId val="71370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13704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31.8</c:v>
                </c:pt>
                <c:pt idx="2">
                  <c:v>33.200000000000003</c:v>
                </c:pt>
                <c:pt idx="3">
                  <c:v>37.5</c:v>
                </c:pt>
                <c:pt idx="4">
                  <c:v>42.8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BF-439A-9792-AEF2CEF4B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74392"/>
        <c:axId val="64227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45.6</c:v>
                </c:pt>
                <c:pt idx="2">
                  <c:v>38.1</c:v>
                </c:pt>
                <c:pt idx="3">
                  <c:v>42.9</c:v>
                </c:pt>
                <c:pt idx="4">
                  <c:v>40.200000000000003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BF-439A-9792-AEF2CEF4B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274392"/>
        <c:axId val="642274784"/>
      </c:lineChart>
      <c:dateAx>
        <c:axId val="642274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2274784"/>
        <c:crosses val="autoZero"/>
        <c:auto val="1"/>
        <c:lblOffset val="100"/>
        <c:baseTimeUnit val="years"/>
      </c:dateAx>
      <c:valAx>
        <c:axId val="64227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42274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77.5</c:v>
                </c:pt>
                <c:pt idx="2">
                  <c:v>80.2</c:v>
                </c:pt>
                <c:pt idx="3">
                  <c:v>82</c:v>
                </c:pt>
                <c:pt idx="4">
                  <c:v>82.3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A-40B9-B9FD-F223807C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10576"/>
        <c:axId val="713710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93.6</c:v>
                </c:pt>
                <c:pt idx="2">
                  <c:v>91.8</c:v>
                </c:pt>
                <c:pt idx="3">
                  <c:v>91.6</c:v>
                </c:pt>
                <c:pt idx="4">
                  <c:v>92.1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9A-40B9-B9FD-F223807C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10576"/>
        <c:axId val="713710968"/>
      </c:lineChart>
      <c:dateAx>
        <c:axId val="71371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10968"/>
        <c:crosses val="autoZero"/>
        <c:auto val="1"/>
        <c:lblOffset val="100"/>
        <c:baseTimeUnit val="years"/>
      </c:dateAx>
      <c:valAx>
        <c:axId val="713710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710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92.1</c:v>
                </c:pt>
                <c:pt idx="2">
                  <c:v>93.7</c:v>
                </c:pt>
                <c:pt idx="3">
                  <c:v>96.4</c:v>
                </c:pt>
                <c:pt idx="4">
                  <c:v>95.4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EE-490E-8306-C593A08AF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08224"/>
        <c:axId val="713710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99.7</c:v>
                </c:pt>
                <c:pt idx="2">
                  <c:v>98.8</c:v>
                </c:pt>
                <c:pt idx="3">
                  <c:v>98.5</c:v>
                </c:pt>
                <c:pt idx="4">
                  <c:v>98.7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EE-490E-8306-C593A08AF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8224"/>
        <c:axId val="713710184"/>
      </c:lineChart>
      <c:dateAx>
        <c:axId val="71370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10184"/>
        <c:crosses val="autoZero"/>
        <c:auto val="1"/>
        <c:lblOffset val="100"/>
        <c:baseTimeUnit val="years"/>
      </c:dateAx>
      <c:valAx>
        <c:axId val="713710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713708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12</c:v>
                </c:pt>
                <c:pt idx="2">
                  <c:v>19.2</c:v>
                </c:pt>
                <c:pt idx="3">
                  <c:v>26.1</c:v>
                </c:pt>
                <c:pt idx="4">
                  <c:v>32.5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3F-4520-BC63-BC3B5D72C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09400"/>
        <c:axId val="71370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48.4</c:v>
                </c:pt>
                <c:pt idx="2">
                  <c:v>48.7</c:v>
                </c:pt>
                <c:pt idx="3">
                  <c:v>52.5</c:v>
                </c:pt>
                <c:pt idx="4">
                  <c:v>52.7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3F-4520-BC63-BC3B5D72C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9400"/>
        <c:axId val="713701952"/>
      </c:lineChart>
      <c:dateAx>
        <c:axId val="713709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1952"/>
        <c:crosses val="autoZero"/>
        <c:auto val="1"/>
        <c:lblOffset val="100"/>
        <c:baseTimeUnit val="years"/>
      </c:dateAx>
      <c:valAx>
        <c:axId val="71370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709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28.5</c:v>
                </c:pt>
                <c:pt idx="2">
                  <c:v>42.5</c:v>
                </c:pt>
                <c:pt idx="3">
                  <c:v>55.2</c:v>
                </c:pt>
                <c:pt idx="4">
                  <c:v>66.7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31-4DC2-B033-FA556507D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98816"/>
        <c:axId val="713700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62.3</c:v>
                </c:pt>
                <c:pt idx="2">
                  <c:v>61.7</c:v>
                </c:pt>
                <c:pt idx="3">
                  <c:v>66.099999999999994</c:v>
                </c:pt>
                <c:pt idx="4">
                  <c:v>68.400000000000006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31-4DC2-B033-FA556507D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698816"/>
        <c:axId val="713700776"/>
      </c:lineChart>
      <c:dateAx>
        <c:axId val="71369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0776"/>
        <c:crosses val="autoZero"/>
        <c:auto val="1"/>
        <c:lblOffset val="100"/>
        <c:baseTimeUnit val="years"/>
      </c:dateAx>
      <c:valAx>
        <c:axId val="713700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698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45576779</c:v>
                </c:pt>
                <c:pt idx="2">
                  <c:v>45776210</c:v>
                </c:pt>
                <c:pt idx="3">
                  <c:v>45880148</c:v>
                </c:pt>
                <c:pt idx="4">
                  <c:v>45965525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DF-4C71-A280-0ECABB46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99600"/>
        <c:axId val="71369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42112933</c:v>
                </c:pt>
                <c:pt idx="2">
                  <c:v>43764424</c:v>
                </c:pt>
                <c:pt idx="3">
                  <c:v>44446754</c:v>
                </c:pt>
                <c:pt idx="4">
                  <c:v>45729936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DF-4C71-A280-0ECABB46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699600"/>
        <c:axId val="713696464"/>
      </c:lineChart>
      <c:dateAx>
        <c:axId val="71369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696464"/>
        <c:crosses val="autoZero"/>
        <c:auto val="1"/>
        <c:lblOffset val="100"/>
        <c:baseTimeUnit val="years"/>
      </c:dateAx>
      <c:valAx>
        <c:axId val="71369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13699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27.2</c:v>
                </c:pt>
                <c:pt idx="2">
                  <c:v>26.4</c:v>
                </c:pt>
                <c:pt idx="3">
                  <c:v>25.8</c:v>
                </c:pt>
                <c:pt idx="4">
                  <c:v>24.5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1A-49ED-B811-F1331BEB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99992"/>
        <c:axId val="71370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24.2</c:v>
                </c:pt>
                <c:pt idx="2">
                  <c:v>25.3</c:v>
                </c:pt>
                <c:pt idx="3">
                  <c:v>25.2</c:v>
                </c:pt>
                <c:pt idx="4">
                  <c:v>25.4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1A-49ED-B811-F1331BEB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699992"/>
        <c:axId val="713702736"/>
      </c:lineChart>
      <c:dateAx>
        <c:axId val="713699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2736"/>
        <c:crosses val="autoZero"/>
        <c:auto val="1"/>
        <c:lblOffset val="100"/>
        <c:baseTimeUnit val="years"/>
      </c:dateAx>
      <c:valAx>
        <c:axId val="71370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699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60.4</c:v>
                </c:pt>
                <c:pt idx="2">
                  <c:v>59.2</c:v>
                </c:pt>
                <c:pt idx="3">
                  <c:v>61</c:v>
                </c:pt>
                <c:pt idx="4">
                  <c:v>56.8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BC-4AC1-B675-4F9FADD94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97640"/>
        <c:axId val="71370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52.6</c:v>
                </c:pt>
                <c:pt idx="2">
                  <c:v>53.2</c:v>
                </c:pt>
                <c:pt idx="3">
                  <c:v>54.1</c:v>
                </c:pt>
                <c:pt idx="4">
                  <c:v>53.8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BC-4AC1-B675-4F9FADD94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697640"/>
        <c:axId val="713706264"/>
      </c:lineChart>
      <c:dateAx>
        <c:axId val="71369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06264"/>
        <c:crosses val="autoZero"/>
        <c:auto val="1"/>
        <c:lblOffset val="100"/>
        <c:baseTimeUnit val="years"/>
      </c:dateAx>
      <c:valAx>
        <c:axId val="71370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3697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CE30" zoomScaleNormal="100" zoomScaleSheetLayoutView="70" workbookViewId="0">
      <selection activeCell="GN39" sqref="GF36:JQ39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青森県つがる西北五広域連合　つがる総合病院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6" t="str">
        <f>データ!K6</f>
        <v>条例全部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8"/>
      <c r="AU8" s="116" t="str">
        <f>データ!L6</f>
        <v>病院事業</v>
      </c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8"/>
      <c r="CN8" s="116" t="str">
        <f>データ!M6</f>
        <v>一般病院</v>
      </c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8"/>
      <c r="EG8" s="116" t="str">
        <f>データ!N6</f>
        <v>400床以上～500床未満</v>
      </c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8"/>
      <c r="FZ8" s="116" t="str">
        <f>データ!O7</f>
        <v>学術・研究機関出身</v>
      </c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8"/>
      <c r="ID8" s="112">
        <f>データ!Y6</f>
        <v>390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6" t="str">
        <f>データ!P6</f>
        <v>直営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8"/>
      <c r="AU10" s="112">
        <f>データ!Q6</f>
        <v>20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6" t="str">
        <f>データ!R6</f>
        <v>対象</v>
      </c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8"/>
      <c r="EG10" s="116" t="str">
        <f>データ!S6</f>
        <v>ド 透 I 訓</v>
      </c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8"/>
      <c r="FZ10" s="116" t="str">
        <f>データ!T6</f>
        <v>救 臨 感 災 輪</v>
      </c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8"/>
      <c r="ID10" s="112">
        <f>データ!AB6</f>
        <v>44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>
        <f>データ!AC6</f>
        <v>4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438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 t="str">
        <f>データ!U6</f>
        <v>-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36872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6" t="str">
        <f>データ!W6</f>
        <v>非該当</v>
      </c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8"/>
      <c r="EG12" s="116" t="str">
        <f>データ!X6</f>
        <v>７：１</v>
      </c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8"/>
      <c r="ID12" s="112">
        <f>データ!AE6</f>
        <v>374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374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9" t="s">
        <v>152</v>
      </c>
      <c r="NK16" s="120"/>
      <c r="NL16" s="120"/>
      <c r="NM16" s="120"/>
      <c r="NN16" s="120"/>
      <c r="NO16" s="120"/>
      <c r="NP16" s="120"/>
      <c r="NQ16" s="120"/>
      <c r="NR16" s="120"/>
      <c r="NS16" s="120"/>
      <c r="NT16" s="120"/>
      <c r="NU16" s="120"/>
      <c r="NV16" s="120"/>
      <c r="NW16" s="120"/>
      <c r="NX16" s="121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155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 t="str">
        <f>データ!AH7</f>
        <v>-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92.1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93.7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96.4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95.4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 t="str">
        <f>データ!AS7</f>
        <v>-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77.5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80.2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82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82.3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 t="str">
        <f>データ!BD7</f>
        <v>-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31.8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33.200000000000003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37.5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42.8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 t="str">
        <f>データ!BO7</f>
        <v>-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63.6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69.400000000000006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70.8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72.7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 t="str">
        <f>データ!AM7</f>
        <v>-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99.7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98.8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98.5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98.7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 t="str">
        <f>データ!AX7</f>
        <v>-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93.6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91.8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91.6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92.1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 t="str">
        <f>データ!BI7</f>
        <v>-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45.6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38.1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42.9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40.200000000000003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 t="str">
        <f>データ!BT7</f>
        <v>-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76.099999999999994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75.7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76.099999999999994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77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82" t="s">
        <v>39</v>
      </c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5"/>
      <c r="CQ36" s="5"/>
      <c r="CR36" s="5"/>
      <c r="CS36" s="82" t="s">
        <v>40</v>
      </c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26"/>
      <c r="GE36" s="26"/>
      <c r="GF36" s="26"/>
      <c r="GG36" s="82" t="s">
        <v>41</v>
      </c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  <c r="IS36" s="82"/>
      <c r="IT36" s="82"/>
      <c r="IU36" s="82"/>
      <c r="IV36" s="82"/>
      <c r="IW36" s="82"/>
      <c r="IX36" s="82"/>
      <c r="IY36" s="82"/>
      <c r="IZ36" s="82"/>
      <c r="JA36" s="82"/>
      <c r="JB36" s="82"/>
      <c r="JC36" s="82"/>
      <c r="JD36" s="82"/>
      <c r="JE36" s="82"/>
      <c r="JF36" s="82"/>
      <c r="JG36" s="82"/>
      <c r="JH36" s="82"/>
      <c r="JI36" s="82"/>
      <c r="JJ36" s="82"/>
      <c r="JK36" s="82"/>
      <c r="JL36" s="82"/>
      <c r="JM36" s="82"/>
      <c r="JN36" s="82"/>
      <c r="JO36" s="82"/>
      <c r="JP36" s="82"/>
      <c r="JQ36" s="82"/>
      <c r="JR36" s="5"/>
      <c r="JS36" s="5"/>
      <c r="JT36" s="5"/>
      <c r="JU36" s="82" t="s">
        <v>42</v>
      </c>
      <c r="JV36" s="82"/>
      <c r="JW36" s="82"/>
      <c r="JX36" s="82"/>
      <c r="JY36" s="82"/>
      <c r="JZ36" s="82"/>
      <c r="KA36" s="82"/>
      <c r="KB36" s="82"/>
      <c r="KC36" s="82"/>
      <c r="KD36" s="82"/>
      <c r="KE36" s="82"/>
      <c r="KF36" s="82"/>
      <c r="KG36" s="82"/>
      <c r="KH36" s="82"/>
      <c r="KI36" s="82"/>
      <c r="KJ36" s="82"/>
      <c r="KK36" s="82"/>
      <c r="KL36" s="82"/>
      <c r="KM36" s="82"/>
      <c r="KN36" s="82"/>
      <c r="KO36" s="82"/>
      <c r="KP36" s="82"/>
      <c r="KQ36" s="82"/>
      <c r="KR36" s="82"/>
      <c r="KS36" s="82"/>
      <c r="KT36" s="82"/>
      <c r="KU36" s="82"/>
      <c r="KV36" s="82"/>
      <c r="KW36" s="82"/>
      <c r="KX36" s="82"/>
      <c r="KY36" s="82"/>
      <c r="KZ36" s="82"/>
      <c r="LA36" s="82"/>
      <c r="LB36" s="82"/>
      <c r="LC36" s="82"/>
      <c r="LD36" s="82"/>
      <c r="LE36" s="82"/>
      <c r="LF36" s="82"/>
      <c r="LG36" s="82"/>
      <c r="LH36" s="82"/>
      <c r="LI36" s="82"/>
      <c r="LJ36" s="82"/>
      <c r="LK36" s="82"/>
      <c r="LL36" s="82"/>
      <c r="LM36" s="82"/>
      <c r="LN36" s="82"/>
      <c r="LO36" s="82"/>
      <c r="LP36" s="82"/>
      <c r="LQ36" s="82"/>
      <c r="LR36" s="82"/>
      <c r="LS36" s="82"/>
      <c r="LT36" s="82"/>
      <c r="LU36" s="82"/>
      <c r="LV36" s="82"/>
      <c r="LW36" s="82"/>
      <c r="LX36" s="82"/>
      <c r="LY36" s="82"/>
      <c r="LZ36" s="82"/>
      <c r="MA36" s="82"/>
      <c r="MB36" s="82"/>
      <c r="MC36" s="82"/>
      <c r="MD36" s="82"/>
      <c r="ME36" s="82"/>
      <c r="MF36" s="82"/>
      <c r="MG36" s="82"/>
      <c r="MH36" s="82"/>
      <c r="MI36" s="82"/>
      <c r="MJ36" s="82"/>
      <c r="MK36" s="82"/>
      <c r="ML36" s="82"/>
      <c r="MM36" s="82"/>
      <c r="MN36" s="82"/>
      <c r="MO36" s="82"/>
      <c r="MP36" s="82"/>
      <c r="MQ36" s="82"/>
      <c r="MR36" s="82"/>
      <c r="MS36" s="82"/>
      <c r="MT36" s="82"/>
      <c r="MU36" s="82"/>
      <c r="MV36" s="82"/>
      <c r="MW36" s="82"/>
      <c r="MX36" s="82"/>
      <c r="MY36" s="82"/>
      <c r="MZ36" s="82"/>
      <c r="NA36" s="82"/>
      <c r="NB36" s="82"/>
      <c r="NC36" s="82"/>
      <c r="ND36" s="82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5"/>
      <c r="CQ37" s="5"/>
      <c r="CR37" s="5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26"/>
      <c r="GE37" s="26"/>
      <c r="GF37" s="26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  <c r="IW37" s="82"/>
      <c r="IX37" s="82"/>
      <c r="IY37" s="82"/>
      <c r="IZ37" s="82"/>
      <c r="JA37" s="82"/>
      <c r="JB37" s="82"/>
      <c r="JC37" s="82"/>
      <c r="JD37" s="82"/>
      <c r="JE37" s="82"/>
      <c r="JF37" s="82"/>
      <c r="JG37" s="82"/>
      <c r="JH37" s="82"/>
      <c r="JI37" s="82"/>
      <c r="JJ37" s="82"/>
      <c r="JK37" s="82"/>
      <c r="JL37" s="82"/>
      <c r="JM37" s="82"/>
      <c r="JN37" s="82"/>
      <c r="JO37" s="82"/>
      <c r="JP37" s="82"/>
      <c r="JQ37" s="82"/>
      <c r="JR37" s="5"/>
      <c r="JS37" s="5"/>
      <c r="JT37" s="5"/>
      <c r="JU37" s="82"/>
      <c r="JV37" s="82"/>
      <c r="JW37" s="82"/>
      <c r="JX37" s="82"/>
      <c r="JY37" s="82"/>
      <c r="JZ37" s="82"/>
      <c r="KA37" s="82"/>
      <c r="KB37" s="82"/>
      <c r="KC37" s="82"/>
      <c r="KD37" s="82"/>
      <c r="KE37" s="82"/>
      <c r="KF37" s="82"/>
      <c r="KG37" s="82"/>
      <c r="KH37" s="82"/>
      <c r="KI37" s="82"/>
      <c r="KJ37" s="82"/>
      <c r="KK37" s="82"/>
      <c r="KL37" s="82"/>
      <c r="KM37" s="82"/>
      <c r="KN37" s="82"/>
      <c r="KO37" s="82"/>
      <c r="KP37" s="82"/>
      <c r="KQ37" s="82"/>
      <c r="KR37" s="82"/>
      <c r="KS37" s="82"/>
      <c r="KT37" s="82"/>
      <c r="KU37" s="82"/>
      <c r="KV37" s="82"/>
      <c r="KW37" s="82"/>
      <c r="KX37" s="82"/>
      <c r="KY37" s="82"/>
      <c r="KZ37" s="82"/>
      <c r="LA37" s="82"/>
      <c r="LB37" s="82"/>
      <c r="LC37" s="82"/>
      <c r="LD37" s="82"/>
      <c r="LE37" s="82"/>
      <c r="LF37" s="82"/>
      <c r="LG37" s="82"/>
      <c r="LH37" s="82"/>
      <c r="LI37" s="82"/>
      <c r="LJ37" s="82"/>
      <c r="LK37" s="82"/>
      <c r="LL37" s="82"/>
      <c r="LM37" s="82"/>
      <c r="LN37" s="82"/>
      <c r="LO37" s="82"/>
      <c r="LP37" s="82"/>
      <c r="LQ37" s="82"/>
      <c r="LR37" s="82"/>
      <c r="LS37" s="82"/>
      <c r="LT37" s="82"/>
      <c r="LU37" s="82"/>
      <c r="LV37" s="82"/>
      <c r="LW37" s="82"/>
      <c r="LX37" s="82"/>
      <c r="LY37" s="82"/>
      <c r="LZ37" s="82"/>
      <c r="MA37" s="82"/>
      <c r="MB37" s="82"/>
      <c r="MC37" s="82"/>
      <c r="MD37" s="82"/>
      <c r="ME37" s="82"/>
      <c r="MF37" s="82"/>
      <c r="MG37" s="82"/>
      <c r="MH37" s="82"/>
      <c r="MI37" s="82"/>
      <c r="MJ37" s="82"/>
      <c r="MK37" s="82"/>
      <c r="ML37" s="82"/>
      <c r="MM37" s="82"/>
      <c r="MN37" s="82"/>
      <c r="MO37" s="82"/>
      <c r="MP37" s="82"/>
      <c r="MQ37" s="82"/>
      <c r="MR37" s="82"/>
      <c r="MS37" s="82"/>
      <c r="MT37" s="82"/>
      <c r="MU37" s="82"/>
      <c r="MV37" s="82"/>
      <c r="MW37" s="82"/>
      <c r="MX37" s="82"/>
      <c r="MY37" s="82"/>
      <c r="MZ37" s="82"/>
      <c r="NA37" s="82"/>
      <c r="NB37" s="82"/>
      <c r="NC37" s="82"/>
      <c r="ND37" s="82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154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 t="str">
        <f>データ!BZ7</f>
        <v>-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49766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49237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49309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48924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 t="str">
        <f>データ!CK7</f>
        <v>-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11724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12315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12750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12582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 t="str">
        <f>データ!CV7</f>
        <v>-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60.4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59.2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61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56.8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 t="str">
        <f>データ!DG7</f>
        <v>-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27.2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26.4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25.8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24.5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 t="str">
        <f>データ!CE7</f>
        <v>-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53447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54464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55265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56892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 t="str">
        <f>データ!CP7</f>
        <v>-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13027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13969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14455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15171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 t="str">
        <f>データ!DA7</f>
        <v>-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52.6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53.2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54.1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53.8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 t="str">
        <f>データ!DL7</f>
        <v>-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24.2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25.3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25.2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25.4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82" t="s">
        <v>44</v>
      </c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5"/>
      <c r="CQ58" s="5"/>
      <c r="CR58" s="5"/>
      <c r="CS58" s="82" t="s">
        <v>45</v>
      </c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  <c r="EO58" s="82"/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  <c r="FE58" s="82"/>
      <c r="FF58" s="82"/>
      <c r="FG58" s="82"/>
      <c r="FH58" s="82"/>
      <c r="FI58" s="82"/>
      <c r="FJ58" s="82"/>
      <c r="FK58" s="82"/>
      <c r="FL58" s="82"/>
      <c r="FM58" s="82"/>
      <c r="FN58" s="82"/>
      <c r="FO58" s="82"/>
      <c r="FP58" s="82"/>
      <c r="FQ58" s="82"/>
      <c r="FR58" s="82"/>
      <c r="FS58" s="82"/>
      <c r="FT58" s="82"/>
      <c r="FU58" s="82"/>
      <c r="FV58" s="82"/>
      <c r="FW58" s="82"/>
      <c r="FX58" s="82"/>
      <c r="FY58" s="82"/>
      <c r="FZ58" s="82"/>
      <c r="GA58" s="82"/>
      <c r="GB58" s="82"/>
      <c r="GC58" s="82"/>
      <c r="GD58" s="26"/>
      <c r="GE58" s="26"/>
      <c r="GF58" s="26"/>
      <c r="GG58" s="82" t="s">
        <v>46</v>
      </c>
      <c r="GH58" s="82"/>
      <c r="GI58" s="82"/>
      <c r="GJ58" s="82"/>
      <c r="GK58" s="82"/>
      <c r="GL58" s="82"/>
      <c r="GM58" s="82"/>
      <c r="GN58" s="82"/>
      <c r="GO58" s="82"/>
      <c r="GP58" s="82"/>
      <c r="GQ58" s="82"/>
      <c r="GR58" s="82"/>
      <c r="GS58" s="82"/>
      <c r="GT58" s="82"/>
      <c r="GU58" s="82"/>
      <c r="GV58" s="82"/>
      <c r="GW58" s="82"/>
      <c r="GX58" s="82"/>
      <c r="GY58" s="82"/>
      <c r="GZ58" s="82"/>
      <c r="HA58" s="82"/>
      <c r="HB58" s="82"/>
      <c r="HC58" s="82"/>
      <c r="HD58" s="82"/>
      <c r="HE58" s="82"/>
      <c r="HF58" s="82"/>
      <c r="HG58" s="82"/>
      <c r="HH58" s="82"/>
      <c r="HI58" s="82"/>
      <c r="HJ58" s="82"/>
      <c r="HK58" s="82"/>
      <c r="HL58" s="82"/>
      <c r="HM58" s="82"/>
      <c r="HN58" s="82"/>
      <c r="HO58" s="82"/>
      <c r="HP58" s="82"/>
      <c r="HQ58" s="82"/>
      <c r="HR58" s="82"/>
      <c r="HS58" s="82"/>
      <c r="HT58" s="82"/>
      <c r="HU58" s="82"/>
      <c r="HV58" s="82"/>
      <c r="HW58" s="82"/>
      <c r="HX58" s="82"/>
      <c r="HY58" s="82"/>
      <c r="HZ58" s="82"/>
      <c r="IA58" s="82"/>
      <c r="IB58" s="82"/>
      <c r="IC58" s="82"/>
      <c r="ID58" s="82"/>
      <c r="IE58" s="82"/>
      <c r="IF58" s="82"/>
      <c r="IG58" s="82"/>
      <c r="IH58" s="82"/>
      <c r="II58" s="82"/>
      <c r="IJ58" s="82"/>
      <c r="IK58" s="82"/>
      <c r="IL58" s="82"/>
      <c r="IM58" s="82"/>
      <c r="IN58" s="82"/>
      <c r="IO58" s="82"/>
      <c r="IP58" s="82"/>
      <c r="IQ58" s="82"/>
      <c r="IR58" s="82"/>
      <c r="IS58" s="82"/>
      <c r="IT58" s="82"/>
      <c r="IU58" s="82"/>
      <c r="IV58" s="82"/>
      <c r="IW58" s="82"/>
      <c r="IX58" s="82"/>
      <c r="IY58" s="82"/>
      <c r="IZ58" s="82"/>
      <c r="JA58" s="82"/>
      <c r="JB58" s="82"/>
      <c r="JC58" s="82"/>
      <c r="JD58" s="82"/>
      <c r="JE58" s="82"/>
      <c r="JF58" s="82"/>
      <c r="JG58" s="82"/>
      <c r="JH58" s="82"/>
      <c r="JI58" s="82"/>
      <c r="JJ58" s="82"/>
      <c r="JK58" s="82"/>
      <c r="JL58" s="82"/>
      <c r="JM58" s="82"/>
      <c r="JN58" s="82"/>
      <c r="JO58" s="82"/>
      <c r="JP58" s="82"/>
      <c r="JQ58" s="82"/>
      <c r="JR58" s="5"/>
      <c r="JS58" s="5"/>
      <c r="JT58" s="5"/>
      <c r="JU58" s="82" t="s">
        <v>47</v>
      </c>
      <c r="JV58" s="82"/>
      <c r="JW58" s="82"/>
      <c r="JX58" s="82"/>
      <c r="JY58" s="82"/>
      <c r="JZ58" s="82"/>
      <c r="KA58" s="82"/>
      <c r="KB58" s="82"/>
      <c r="KC58" s="82"/>
      <c r="KD58" s="82"/>
      <c r="KE58" s="82"/>
      <c r="KF58" s="82"/>
      <c r="KG58" s="82"/>
      <c r="KH58" s="82"/>
      <c r="KI58" s="82"/>
      <c r="KJ58" s="82"/>
      <c r="KK58" s="82"/>
      <c r="KL58" s="82"/>
      <c r="KM58" s="82"/>
      <c r="KN58" s="82"/>
      <c r="KO58" s="82"/>
      <c r="KP58" s="82"/>
      <c r="KQ58" s="82"/>
      <c r="KR58" s="82"/>
      <c r="KS58" s="82"/>
      <c r="KT58" s="82"/>
      <c r="KU58" s="82"/>
      <c r="KV58" s="82"/>
      <c r="KW58" s="82"/>
      <c r="KX58" s="82"/>
      <c r="KY58" s="82"/>
      <c r="KZ58" s="82"/>
      <c r="LA58" s="82"/>
      <c r="LB58" s="82"/>
      <c r="LC58" s="82"/>
      <c r="LD58" s="82"/>
      <c r="LE58" s="82"/>
      <c r="LF58" s="82"/>
      <c r="LG58" s="82"/>
      <c r="LH58" s="82"/>
      <c r="LI58" s="82"/>
      <c r="LJ58" s="82"/>
      <c r="LK58" s="82"/>
      <c r="LL58" s="82"/>
      <c r="LM58" s="82"/>
      <c r="LN58" s="82"/>
      <c r="LO58" s="82"/>
      <c r="LP58" s="82"/>
      <c r="LQ58" s="82"/>
      <c r="LR58" s="82"/>
      <c r="LS58" s="82"/>
      <c r="LT58" s="82"/>
      <c r="LU58" s="82"/>
      <c r="LV58" s="82"/>
      <c r="LW58" s="82"/>
      <c r="LX58" s="82"/>
      <c r="LY58" s="82"/>
      <c r="LZ58" s="82"/>
      <c r="MA58" s="82"/>
      <c r="MB58" s="82"/>
      <c r="MC58" s="82"/>
      <c r="MD58" s="82"/>
      <c r="ME58" s="82"/>
      <c r="MF58" s="82"/>
      <c r="MG58" s="82"/>
      <c r="MH58" s="82"/>
      <c r="MI58" s="82"/>
      <c r="MJ58" s="82"/>
      <c r="MK58" s="82"/>
      <c r="ML58" s="82"/>
      <c r="MM58" s="82"/>
      <c r="MN58" s="82"/>
      <c r="MO58" s="82"/>
      <c r="MP58" s="82"/>
      <c r="MQ58" s="82"/>
      <c r="MR58" s="82"/>
      <c r="MS58" s="82"/>
      <c r="MT58" s="82"/>
      <c r="MU58" s="82"/>
      <c r="MV58" s="82"/>
      <c r="MW58" s="82"/>
      <c r="MX58" s="82"/>
      <c r="MY58" s="82"/>
      <c r="MZ58" s="82"/>
      <c r="NA58" s="82"/>
      <c r="NB58" s="82"/>
      <c r="NC58" s="82"/>
      <c r="ND58" s="82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5"/>
      <c r="CQ59" s="5"/>
      <c r="CR59" s="5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  <c r="EO59" s="82"/>
      <c r="EP59" s="82"/>
      <c r="EQ59" s="82"/>
      <c r="ER59" s="82"/>
      <c r="ES59" s="82"/>
      <c r="ET59" s="82"/>
      <c r="EU59" s="82"/>
      <c r="EV59" s="82"/>
      <c r="EW59" s="82"/>
      <c r="EX59" s="82"/>
      <c r="EY59" s="82"/>
      <c r="EZ59" s="82"/>
      <c r="FA59" s="82"/>
      <c r="FB59" s="82"/>
      <c r="FC59" s="82"/>
      <c r="FD59" s="82"/>
      <c r="FE59" s="82"/>
      <c r="FF59" s="82"/>
      <c r="FG59" s="82"/>
      <c r="FH59" s="82"/>
      <c r="FI59" s="82"/>
      <c r="FJ59" s="82"/>
      <c r="FK59" s="82"/>
      <c r="FL59" s="82"/>
      <c r="FM59" s="82"/>
      <c r="FN59" s="82"/>
      <c r="FO59" s="82"/>
      <c r="FP59" s="82"/>
      <c r="FQ59" s="82"/>
      <c r="FR59" s="82"/>
      <c r="FS59" s="82"/>
      <c r="FT59" s="82"/>
      <c r="FU59" s="82"/>
      <c r="FV59" s="82"/>
      <c r="FW59" s="82"/>
      <c r="FX59" s="82"/>
      <c r="FY59" s="82"/>
      <c r="FZ59" s="82"/>
      <c r="GA59" s="82"/>
      <c r="GB59" s="82"/>
      <c r="GC59" s="82"/>
      <c r="GD59" s="26"/>
      <c r="GE59" s="26"/>
      <c r="GF59" s="26"/>
      <c r="GG59" s="82"/>
      <c r="GH59" s="82"/>
      <c r="GI59" s="82"/>
      <c r="GJ59" s="82"/>
      <c r="GK59" s="82"/>
      <c r="GL59" s="82"/>
      <c r="GM59" s="82"/>
      <c r="GN59" s="82"/>
      <c r="GO59" s="82"/>
      <c r="GP59" s="82"/>
      <c r="GQ59" s="82"/>
      <c r="GR59" s="82"/>
      <c r="GS59" s="82"/>
      <c r="GT59" s="82"/>
      <c r="GU59" s="82"/>
      <c r="GV59" s="82"/>
      <c r="GW59" s="82"/>
      <c r="GX59" s="82"/>
      <c r="GY59" s="82"/>
      <c r="GZ59" s="82"/>
      <c r="HA59" s="82"/>
      <c r="HB59" s="82"/>
      <c r="HC59" s="82"/>
      <c r="HD59" s="82"/>
      <c r="HE59" s="82"/>
      <c r="HF59" s="82"/>
      <c r="HG59" s="82"/>
      <c r="HH59" s="82"/>
      <c r="HI59" s="82"/>
      <c r="HJ59" s="82"/>
      <c r="HK59" s="82"/>
      <c r="HL59" s="82"/>
      <c r="HM59" s="82"/>
      <c r="HN59" s="82"/>
      <c r="HO59" s="82"/>
      <c r="HP59" s="82"/>
      <c r="HQ59" s="82"/>
      <c r="HR59" s="82"/>
      <c r="HS59" s="82"/>
      <c r="HT59" s="82"/>
      <c r="HU59" s="82"/>
      <c r="HV59" s="82"/>
      <c r="HW59" s="82"/>
      <c r="HX59" s="82"/>
      <c r="HY59" s="82"/>
      <c r="HZ59" s="82"/>
      <c r="IA59" s="82"/>
      <c r="IB59" s="82"/>
      <c r="IC59" s="82"/>
      <c r="ID59" s="82"/>
      <c r="IE59" s="82"/>
      <c r="IF59" s="82"/>
      <c r="IG59" s="82"/>
      <c r="IH59" s="82"/>
      <c r="II59" s="82"/>
      <c r="IJ59" s="82"/>
      <c r="IK59" s="82"/>
      <c r="IL59" s="82"/>
      <c r="IM59" s="82"/>
      <c r="IN59" s="82"/>
      <c r="IO59" s="82"/>
      <c r="IP59" s="82"/>
      <c r="IQ59" s="82"/>
      <c r="IR59" s="82"/>
      <c r="IS59" s="82"/>
      <c r="IT59" s="82"/>
      <c r="IU59" s="82"/>
      <c r="IV59" s="82"/>
      <c r="IW59" s="82"/>
      <c r="IX59" s="82"/>
      <c r="IY59" s="82"/>
      <c r="IZ59" s="82"/>
      <c r="JA59" s="82"/>
      <c r="JB59" s="82"/>
      <c r="JC59" s="82"/>
      <c r="JD59" s="82"/>
      <c r="JE59" s="82"/>
      <c r="JF59" s="82"/>
      <c r="JG59" s="82"/>
      <c r="JH59" s="82"/>
      <c r="JI59" s="82"/>
      <c r="JJ59" s="82"/>
      <c r="JK59" s="82"/>
      <c r="JL59" s="82"/>
      <c r="JM59" s="82"/>
      <c r="JN59" s="82"/>
      <c r="JO59" s="82"/>
      <c r="JP59" s="82"/>
      <c r="JQ59" s="82"/>
      <c r="JR59" s="5"/>
      <c r="JS59" s="5"/>
      <c r="JT59" s="5"/>
      <c r="JU59" s="82"/>
      <c r="JV59" s="82"/>
      <c r="JW59" s="82"/>
      <c r="JX59" s="82"/>
      <c r="JY59" s="82"/>
      <c r="JZ59" s="82"/>
      <c r="KA59" s="82"/>
      <c r="KB59" s="82"/>
      <c r="KC59" s="82"/>
      <c r="KD59" s="82"/>
      <c r="KE59" s="82"/>
      <c r="KF59" s="82"/>
      <c r="KG59" s="82"/>
      <c r="KH59" s="82"/>
      <c r="KI59" s="82"/>
      <c r="KJ59" s="82"/>
      <c r="KK59" s="82"/>
      <c r="KL59" s="82"/>
      <c r="KM59" s="82"/>
      <c r="KN59" s="82"/>
      <c r="KO59" s="82"/>
      <c r="KP59" s="82"/>
      <c r="KQ59" s="82"/>
      <c r="KR59" s="82"/>
      <c r="KS59" s="82"/>
      <c r="KT59" s="82"/>
      <c r="KU59" s="82"/>
      <c r="KV59" s="82"/>
      <c r="KW59" s="82"/>
      <c r="KX59" s="82"/>
      <c r="KY59" s="82"/>
      <c r="KZ59" s="82"/>
      <c r="LA59" s="82"/>
      <c r="LB59" s="82"/>
      <c r="LC59" s="82"/>
      <c r="LD59" s="82"/>
      <c r="LE59" s="82"/>
      <c r="LF59" s="82"/>
      <c r="LG59" s="82"/>
      <c r="LH59" s="82"/>
      <c r="LI59" s="82"/>
      <c r="LJ59" s="82"/>
      <c r="LK59" s="82"/>
      <c r="LL59" s="82"/>
      <c r="LM59" s="82"/>
      <c r="LN59" s="82"/>
      <c r="LO59" s="82"/>
      <c r="LP59" s="82"/>
      <c r="LQ59" s="82"/>
      <c r="LR59" s="82"/>
      <c r="LS59" s="82"/>
      <c r="LT59" s="82"/>
      <c r="LU59" s="82"/>
      <c r="LV59" s="82"/>
      <c r="LW59" s="82"/>
      <c r="LX59" s="82"/>
      <c r="LY59" s="82"/>
      <c r="LZ59" s="82"/>
      <c r="MA59" s="82"/>
      <c r="MB59" s="82"/>
      <c r="MC59" s="82"/>
      <c r="MD59" s="82"/>
      <c r="ME59" s="82"/>
      <c r="MF59" s="82"/>
      <c r="MG59" s="82"/>
      <c r="MH59" s="82"/>
      <c r="MI59" s="82"/>
      <c r="MJ59" s="82"/>
      <c r="MK59" s="82"/>
      <c r="ML59" s="82"/>
      <c r="MM59" s="82"/>
      <c r="MN59" s="82"/>
      <c r="MO59" s="82"/>
      <c r="MP59" s="82"/>
      <c r="MQ59" s="82"/>
      <c r="MR59" s="82"/>
      <c r="MS59" s="82"/>
      <c r="MT59" s="82"/>
      <c r="MU59" s="82"/>
      <c r="MV59" s="82"/>
      <c r="MW59" s="82"/>
      <c r="MX59" s="82"/>
      <c r="MY59" s="82"/>
      <c r="MZ59" s="82"/>
      <c r="NA59" s="82"/>
      <c r="NB59" s="82"/>
      <c r="NC59" s="82"/>
      <c r="ND59" s="82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153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90">
        <f>データ!$B$11</f>
        <v>41275</v>
      </c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>
        <f>データ!$C$11</f>
        <v>41640</v>
      </c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>
        <f>データ!$D$11</f>
        <v>42005</v>
      </c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>
        <f>データ!$E$11</f>
        <v>42370</v>
      </c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>
        <f>データ!$F$11</f>
        <v>42736</v>
      </c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0"/>
      <c r="DG78" s="90"/>
      <c r="DH78" s="90"/>
      <c r="DI78" s="90"/>
      <c r="DJ78" s="90"/>
      <c r="DK78" s="90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90">
        <f>データ!$B$11</f>
        <v>41275</v>
      </c>
      <c r="EP78" s="90"/>
      <c r="EQ78" s="90"/>
      <c r="ER78" s="90"/>
      <c r="ES78" s="90"/>
      <c r="ET78" s="90"/>
      <c r="EU78" s="90"/>
      <c r="EV78" s="90"/>
      <c r="EW78" s="90"/>
      <c r="EX78" s="90"/>
      <c r="EY78" s="90"/>
      <c r="EZ78" s="90"/>
      <c r="FA78" s="90"/>
      <c r="FB78" s="90"/>
      <c r="FC78" s="90"/>
      <c r="FD78" s="90"/>
      <c r="FE78" s="90"/>
      <c r="FF78" s="90"/>
      <c r="FG78" s="90"/>
      <c r="FH78" s="90">
        <f>データ!$C$11</f>
        <v>41640</v>
      </c>
      <c r="FI78" s="90"/>
      <c r="FJ78" s="90"/>
      <c r="FK78" s="90"/>
      <c r="FL78" s="90"/>
      <c r="FM78" s="90"/>
      <c r="FN78" s="90"/>
      <c r="FO78" s="90"/>
      <c r="FP78" s="90"/>
      <c r="FQ78" s="90"/>
      <c r="FR78" s="90"/>
      <c r="FS78" s="90"/>
      <c r="FT78" s="90"/>
      <c r="FU78" s="90"/>
      <c r="FV78" s="90"/>
      <c r="FW78" s="90"/>
      <c r="FX78" s="90"/>
      <c r="FY78" s="90"/>
      <c r="FZ78" s="90"/>
      <c r="GA78" s="90">
        <f>データ!$D$11</f>
        <v>42005</v>
      </c>
      <c r="GB78" s="90"/>
      <c r="GC78" s="90"/>
      <c r="GD78" s="90"/>
      <c r="GE78" s="90"/>
      <c r="GF78" s="90"/>
      <c r="GG78" s="90"/>
      <c r="GH78" s="90"/>
      <c r="GI78" s="90"/>
      <c r="GJ78" s="90"/>
      <c r="GK78" s="90"/>
      <c r="GL78" s="90"/>
      <c r="GM78" s="90"/>
      <c r="GN78" s="90"/>
      <c r="GO78" s="90"/>
      <c r="GP78" s="90"/>
      <c r="GQ78" s="90"/>
      <c r="GR78" s="90"/>
      <c r="GS78" s="90"/>
      <c r="GT78" s="90">
        <f>データ!$E$11</f>
        <v>42370</v>
      </c>
      <c r="GU78" s="90"/>
      <c r="GV78" s="90"/>
      <c r="GW78" s="90"/>
      <c r="GX78" s="90"/>
      <c r="GY78" s="90"/>
      <c r="GZ78" s="90"/>
      <c r="HA78" s="90"/>
      <c r="HB78" s="90"/>
      <c r="HC78" s="90"/>
      <c r="HD78" s="90"/>
      <c r="HE78" s="90"/>
      <c r="HF78" s="90"/>
      <c r="HG78" s="90"/>
      <c r="HH78" s="90"/>
      <c r="HI78" s="90"/>
      <c r="HJ78" s="90"/>
      <c r="HK78" s="90"/>
      <c r="HL78" s="90"/>
      <c r="HM78" s="90">
        <f>データ!$F$11</f>
        <v>42736</v>
      </c>
      <c r="HN78" s="90"/>
      <c r="HO78" s="90"/>
      <c r="HP78" s="90"/>
      <c r="HQ78" s="90"/>
      <c r="HR78" s="90"/>
      <c r="HS78" s="90"/>
      <c r="HT78" s="90"/>
      <c r="HU78" s="90"/>
      <c r="HV78" s="90"/>
      <c r="HW78" s="90"/>
      <c r="HX78" s="90"/>
      <c r="HY78" s="90"/>
      <c r="HZ78" s="90"/>
      <c r="IA78" s="90"/>
      <c r="IB78" s="90"/>
      <c r="IC78" s="90"/>
      <c r="ID78" s="90"/>
      <c r="IE78" s="90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90">
        <f>データ!$B$11</f>
        <v>41275</v>
      </c>
      <c r="JK78" s="90"/>
      <c r="JL78" s="90"/>
      <c r="JM78" s="90"/>
      <c r="JN78" s="90"/>
      <c r="JO78" s="90"/>
      <c r="JP78" s="90"/>
      <c r="JQ78" s="90"/>
      <c r="JR78" s="90"/>
      <c r="JS78" s="90"/>
      <c r="JT78" s="90"/>
      <c r="JU78" s="90"/>
      <c r="JV78" s="90"/>
      <c r="JW78" s="90"/>
      <c r="JX78" s="90"/>
      <c r="JY78" s="90"/>
      <c r="JZ78" s="90"/>
      <c r="KA78" s="90"/>
      <c r="KB78" s="90"/>
      <c r="KC78" s="90">
        <f>データ!$C$11</f>
        <v>41640</v>
      </c>
      <c r="KD78" s="90"/>
      <c r="KE78" s="90"/>
      <c r="KF78" s="90"/>
      <c r="KG78" s="90"/>
      <c r="KH78" s="90"/>
      <c r="KI78" s="90"/>
      <c r="KJ78" s="90"/>
      <c r="KK78" s="90"/>
      <c r="KL78" s="90"/>
      <c r="KM78" s="90"/>
      <c r="KN78" s="90"/>
      <c r="KO78" s="90"/>
      <c r="KP78" s="90"/>
      <c r="KQ78" s="90"/>
      <c r="KR78" s="90"/>
      <c r="KS78" s="90"/>
      <c r="KT78" s="90"/>
      <c r="KU78" s="90"/>
      <c r="KV78" s="90">
        <f>データ!$D$11</f>
        <v>42005</v>
      </c>
      <c r="KW78" s="90"/>
      <c r="KX78" s="90"/>
      <c r="KY78" s="90"/>
      <c r="KZ78" s="90"/>
      <c r="LA78" s="90"/>
      <c r="LB78" s="90"/>
      <c r="LC78" s="90"/>
      <c r="LD78" s="90"/>
      <c r="LE78" s="90"/>
      <c r="LF78" s="90"/>
      <c r="LG78" s="90"/>
      <c r="LH78" s="90"/>
      <c r="LI78" s="90"/>
      <c r="LJ78" s="90"/>
      <c r="LK78" s="90"/>
      <c r="LL78" s="90"/>
      <c r="LM78" s="90"/>
      <c r="LN78" s="90"/>
      <c r="LO78" s="90">
        <f>データ!$E$11</f>
        <v>42370</v>
      </c>
      <c r="LP78" s="90"/>
      <c r="LQ78" s="90"/>
      <c r="LR78" s="90"/>
      <c r="LS78" s="90"/>
      <c r="LT78" s="90"/>
      <c r="LU78" s="90"/>
      <c r="LV78" s="90"/>
      <c r="LW78" s="90"/>
      <c r="LX78" s="90"/>
      <c r="LY78" s="90"/>
      <c r="LZ78" s="90"/>
      <c r="MA78" s="90"/>
      <c r="MB78" s="90"/>
      <c r="MC78" s="90"/>
      <c r="MD78" s="90"/>
      <c r="ME78" s="90"/>
      <c r="MF78" s="90"/>
      <c r="MG78" s="90"/>
      <c r="MH78" s="90">
        <f>データ!$F$11</f>
        <v>42736</v>
      </c>
      <c r="MI78" s="90"/>
      <c r="MJ78" s="90"/>
      <c r="MK78" s="90"/>
      <c r="ML78" s="90"/>
      <c r="MM78" s="90"/>
      <c r="MN78" s="90"/>
      <c r="MO78" s="90"/>
      <c r="MP78" s="90"/>
      <c r="MQ78" s="90"/>
      <c r="MR78" s="90"/>
      <c r="MS78" s="90"/>
      <c r="MT78" s="90"/>
      <c r="MU78" s="90"/>
      <c r="MV78" s="90"/>
      <c r="MW78" s="90"/>
      <c r="MX78" s="90"/>
      <c r="MY78" s="90"/>
      <c r="MZ78" s="90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8" t="s">
        <v>37</v>
      </c>
      <c r="K79" s="79"/>
      <c r="L79" s="79"/>
      <c r="M79" s="79"/>
      <c r="N79" s="79"/>
      <c r="O79" s="79"/>
      <c r="P79" s="79"/>
      <c r="Q79" s="79"/>
      <c r="R79" s="79"/>
      <c r="S79" s="79"/>
      <c r="T79" s="80"/>
      <c r="U79" s="81" t="str">
        <f>データ!DR7</f>
        <v>-</v>
      </c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>
        <f>データ!DS7</f>
        <v>12</v>
      </c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>
        <f>データ!DT7</f>
        <v>19.2</v>
      </c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>
        <f>データ!DU7</f>
        <v>26.1</v>
      </c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>
        <f>データ!DV7</f>
        <v>32.5</v>
      </c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8" t="s">
        <v>37</v>
      </c>
      <c r="EE79" s="79"/>
      <c r="EF79" s="79"/>
      <c r="EG79" s="79"/>
      <c r="EH79" s="79"/>
      <c r="EI79" s="79"/>
      <c r="EJ79" s="79"/>
      <c r="EK79" s="79"/>
      <c r="EL79" s="79"/>
      <c r="EM79" s="79"/>
      <c r="EN79" s="80"/>
      <c r="EO79" s="81" t="str">
        <f>データ!EC7</f>
        <v>-</v>
      </c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>
        <f>データ!ED7</f>
        <v>28.5</v>
      </c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>
        <f>データ!EE7</f>
        <v>42.5</v>
      </c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>
        <f>データ!EF7</f>
        <v>55.2</v>
      </c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>
        <f>データ!EG7</f>
        <v>66.7</v>
      </c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8" t="s">
        <v>37</v>
      </c>
      <c r="IZ79" s="79"/>
      <c r="JA79" s="79"/>
      <c r="JB79" s="79"/>
      <c r="JC79" s="79"/>
      <c r="JD79" s="79"/>
      <c r="JE79" s="79"/>
      <c r="JF79" s="79"/>
      <c r="JG79" s="79"/>
      <c r="JH79" s="79"/>
      <c r="JI79" s="80"/>
      <c r="JJ79" s="83" t="str">
        <f>データ!EN7</f>
        <v>-</v>
      </c>
      <c r="JK79" s="83"/>
      <c r="JL79" s="83"/>
      <c r="JM79" s="83"/>
      <c r="JN79" s="83"/>
      <c r="JO79" s="83"/>
      <c r="JP79" s="83"/>
      <c r="JQ79" s="83"/>
      <c r="JR79" s="83"/>
      <c r="JS79" s="83"/>
      <c r="JT79" s="83"/>
      <c r="JU79" s="83"/>
      <c r="JV79" s="83"/>
      <c r="JW79" s="83"/>
      <c r="JX79" s="83"/>
      <c r="JY79" s="83"/>
      <c r="JZ79" s="83"/>
      <c r="KA79" s="83"/>
      <c r="KB79" s="83"/>
      <c r="KC79" s="83">
        <f>データ!EO7</f>
        <v>45576779</v>
      </c>
      <c r="KD79" s="83"/>
      <c r="KE79" s="83"/>
      <c r="KF79" s="83"/>
      <c r="KG79" s="83"/>
      <c r="KH79" s="83"/>
      <c r="KI79" s="83"/>
      <c r="KJ79" s="83"/>
      <c r="KK79" s="83"/>
      <c r="KL79" s="83"/>
      <c r="KM79" s="83"/>
      <c r="KN79" s="83"/>
      <c r="KO79" s="83"/>
      <c r="KP79" s="83"/>
      <c r="KQ79" s="83"/>
      <c r="KR79" s="83"/>
      <c r="KS79" s="83"/>
      <c r="KT79" s="83"/>
      <c r="KU79" s="83"/>
      <c r="KV79" s="83">
        <f>データ!EP7</f>
        <v>45776210</v>
      </c>
      <c r="KW79" s="83"/>
      <c r="KX79" s="83"/>
      <c r="KY79" s="83"/>
      <c r="KZ79" s="83"/>
      <c r="LA79" s="83"/>
      <c r="LB79" s="83"/>
      <c r="LC79" s="83"/>
      <c r="LD79" s="83"/>
      <c r="LE79" s="83"/>
      <c r="LF79" s="83"/>
      <c r="LG79" s="83"/>
      <c r="LH79" s="83"/>
      <c r="LI79" s="83"/>
      <c r="LJ79" s="83"/>
      <c r="LK79" s="83"/>
      <c r="LL79" s="83"/>
      <c r="LM79" s="83"/>
      <c r="LN79" s="83"/>
      <c r="LO79" s="83">
        <f>データ!EQ7</f>
        <v>45880148</v>
      </c>
      <c r="LP79" s="83"/>
      <c r="LQ79" s="83"/>
      <c r="LR79" s="83"/>
      <c r="LS79" s="83"/>
      <c r="LT79" s="83"/>
      <c r="LU79" s="83"/>
      <c r="LV79" s="83"/>
      <c r="LW79" s="83"/>
      <c r="LX79" s="83"/>
      <c r="LY79" s="83"/>
      <c r="LZ79" s="83"/>
      <c r="MA79" s="83"/>
      <c r="MB79" s="83"/>
      <c r="MC79" s="83"/>
      <c r="MD79" s="83"/>
      <c r="ME79" s="83"/>
      <c r="MF79" s="83"/>
      <c r="MG79" s="83"/>
      <c r="MH79" s="83">
        <f>データ!ER7</f>
        <v>45965525</v>
      </c>
      <c r="MI79" s="83"/>
      <c r="MJ79" s="83"/>
      <c r="MK79" s="83"/>
      <c r="ML79" s="83"/>
      <c r="MM79" s="83"/>
      <c r="MN79" s="83"/>
      <c r="MO79" s="83"/>
      <c r="MP79" s="83"/>
      <c r="MQ79" s="83"/>
      <c r="MR79" s="83"/>
      <c r="MS79" s="83"/>
      <c r="MT79" s="83"/>
      <c r="MU79" s="83"/>
      <c r="MV79" s="83"/>
      <c r="MW79" s="83"/>
      <c r="MX79" s="83"/>
      <c r="MY79" s="83"/>
      <c r="MZ79" s="83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8" t="s">
        <v>38</v>
      </c>
      <c r="K80" s="79"/>
      <c r="L80" s="79"/>
      <c r="M80" s="79"/>
      <c r="N80" s="79"/>
      <c r="O80" s="79"/>
      <c r="P80" s="79"/>
      <c r="Q80" s="79"/>
      <c r="R80" s="79"/>
      <c r="S80" s="79"/>
      <c r="T80" s="80"/>
      <c r="U80" s="81" t="str">
        <f>データ!DW7</f>
        <v>-</v>
      </c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>
        <f>データ!DX7</f>
        <v>48.4</v>
      </c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>
        <f>データ!DY7</f>
        <v>48.7</v>
      </c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>
        <f>データ!DZ7</f>
        <v>52.5</v>
      </c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>
        <f>データ!EA7</f>
        <v>52.7</v>
      </c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8" t="s">
        <v>38</v>
      </c>
      <c r="EE80" s="79"/>
      <c r="EF80" s="79"/>
      <c r="EG80" s="79"/>
      <c r="EH80" s="79"/>
      <c r="EI80" s="79"/>
      <c r="EJ80" s="79"/>
      <c r="EK80" s="79"/>
      <c r="EL80" s="79"/>
      <c r="EM80" s="79"/>
      <c r="EN80" s="80"/>
      <c r="EO80" s="81" t="str">
        <f>データ!EH7</f>
        <v>-</v>
      </c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>
        <f>データ!EI7</f>
        <v>62.3</v>
      </c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>
        <f>データ!EJ7</f>
        <v>61.7</v>
      </c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>
        <f>データ!EK7</f>
        <v>66.099999999999994</v>
      </c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>
        <f>データ!EL7</f>
        <v>68.400000000000006</v>
      </c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8" t="s">
        <v>38</v>
      </c>
      <c r="IZ80" s="79"/>
      <c r="JA80" s="79"/>
      <c r="JB80" s="79"/>
      <c r="JC80" s="79"/>
      <c r="JD80" s="79"/>
      <c r="JE80" s="79"/>
      <c r="JF80" s="79"/>
      <c r="JG80" s="79"/>
      <c r="JH80" s="79"/>
      <c r="JI80" s="80"/>
      <c r="JJ80" s="83" t="str">
        <f>データ!ES7</f>
        <v>-</v>
      </c>
      <c r="JK80" s="83"/>
      <c r="JL80" s="83"/>
      <c r="JM80" s="83"/>
      <c r="JN80" s="83"/>
      <c r="JO80" s="83"/>
      <c r="JP80" s="83"/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>
        <f>データ!ET7</f>
        <v>42112933</v>
      </c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>
        <f>データ!EU7</f>
        <v>43764424</v>
      </c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>
        <f>データ!EV7</f>
        <v>44446754</v>
      </c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>
        <f>データ!EW7</f>
        <v>45729936</v>
      </c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82" t="s">
        <v>50</v>
      </c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82" t="s">
        <v>52</v>
      </c>
      <c r="IV82" s="82"/>
      <c r="IW82" s="82"/>
      <c r="IX82" s="82"/>
      <c r="IY82" s="82"/>
      <c r="IZ82" s="82"/>
      <c r="JA82" s="82"/>
      <c r="JB82" s="82"/>
      <c r="JC82" s="82"/>
      <c r="JD82" s="82"/>
      <c r="JE82" s="82"/>
      <c r="JF82" s="82"/>
      <c r="JG82" s="82"/>
      <c r="JH82" s="82"/>
      <c r="JI82" s="82"/>
      <c r="JJ82" s="82"/>
      <c r="JK82" s="82"/>
      <c r="JL82" s="82"/>
      <c r="JM82" s="82"/>
      <c r="JN82" s="82"/>
      <c r="JO82" s="82"/>
      <c r="JP82" s="82"/>
      <c r="JQ82" s="82"/>
      <c r="JR82" s="82"/>
      <c r="JS82" s="82"/>
      <c r="JT82" s="82"/>
      <c r="JU82" s="82"/>
      <c r="JV82" s="82"/>
      <c r="JW82" s="82"/>
      <c r="JX82" s="82"/>
      <c r="JY82" s="82"/>
      <c r="JZ82" s="82"/>
      <c r="KA82" s="82"/>
      <c r="KB82" s="82"/>
      <c r="KC82" s="82"/>
      <c r="KD82" s="82"/>
      <c r="KE82" s="82"/>
      <c r="KF82" s="82"/>
      <c r="KG82" s="82"/>
      <c r="KH82" s="82"/>
      <c r="KI82" s="82"/>
      <c r="KJ82" s="82"/>
      <c r="KK82" s="82"/>
      <c r="KL82" s="82"/>
      <c r="KM82" s="82"/>
      <c r="KN82" s="82"/>
      <c r="KO82" s="82"/>
      <c r="KP82" s="82"/>
      <c r="KQ82" s="82"/>
      <c r="KR82" s="82"/>
      <c r="KS82" s="82"/>
      <c r="KT82" s="82"/>
      <c r="KU82" s="82"/>
      <c r="KV82" s="82"/>
      <c r="KW82" s="82"/>
      <c r="KX82" s="82"/>
      <c r="KY82" s="82"/>
      <c r="KZ82" s="82"/>
      <c r="LA82" s="82"/>
      <c r="LB82" s="82"/>
      <c r="LC82" s="82"/>
      <c r="LD82" s="82"/>
      <c r="LE82" s="82"/>
      <c r="LF82" s="82"/>
      <c r="LG82" s="82"/>
      <c r="LH82" s="82"/>
      <c r="LI82" s="82"/>
      <c r="LJ82" s="82"/>
      <c r="LK82" s="82"/>
      <c r="LL82" s="82"/>
      <c r="LM82" s="82"/>
      <c r="LN82" s="82"/>
      <c r="LO82" s="82"/>
      <c r="LP82" s="82"/>
      <c r="LQ82" s="82"/>
      <c r="LR82" s="82"/>
      <c r="LS82" s="82"/>
      <c r="LT82" s="82"/>
      <c r="LU82" s="82"/>
      <c r="LV82" s="82"/>
      <c r="LW82" s="82"/>
      <c r="LX82" s="82"/>
      <c r="LY82" s="82"/>
      <c r="LZ82" s="82"/>
      <c r="MA82" s="82"/>
      <c r="MB82" s="82"/>
      <c r="MC82" s="82"/>
      <c r="MD82" s="82"/>
      <c r="ME82" s="82"/>
      <c r="MF82" s="82"/>
      <c r="MG82" s="82"/>
      <c r="MH82" s="82"/>
      <c r="MI82" s="82"/>
      <c r="MJ82" s="82"/>
      <c r="MK82" s="82"/>
      <c r="ML82" s="82"/>
      <c r="MM82" s="82"/>
      <c r="MN82" s="82"/>
      <c r="MO82" s="82"/>
      <c r="MP82" s="82"/>
      <c r="MQ82" s="82"/>
      <c r="MR82" s="82"/>
      <c r="MS82" s="82"/>
      <c r="MT82" s="82"/>
      <c r="MU82" s="82"/>
      <c r="MV82" s="82"/>
      <c r="MW82" s="82"/>
      <c r="MX82" s="82"/>
      <c r="MY82" s="82"/>
      <c r="MZ82" s="82"/>
      <c r="NA82" s="82"/>
      <c r="NB82" s="82"/>
      <c r="NC82" s="82"/>
      <c r="ND82" s="82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82"/>
      <c r="IV83" s="82"/>
      <c r="IW83" s="82"/>
      <c r="IX83" s="82"/>
      <c r="IY83" s="82"/>
      <c r="IZ83" s="82"/>
      <c r="JA83" s="82"/>
      <c r="JB83" s="82"/>
      <c r="JC83" s="82"/>
      <c r="JD83" s="82"/>
      <c r="JE83" s="82"/>
      <c r="JF83" s="82"/>
      <c r="JG83" s="82"/>
      <c r="JH83" s="82"/>
      <c r="JI83" s="82"/>
      <c r="JJ83" s="82"/>
      <c r="JK83" s="82"/>
      <c r="JL83" s="82"/>
      <c r="JM83" s="82"/>
      <c r="JN83" s="82"/>
      <c r="JO83" s="82"/>
      <c r="JP83" s="82"/>
      <c r="JQ83" s="82"/>
      <c r="JR83" s="82"/>
      <c r="JS83" s="82"/>
      <c r="JT83" s="82"/>
      <c r="JU83" s="82"/>
      <c r="JV83" s="82"/>
      <c r="JW83" s="82"/>
      <c r="JX83" s="82"/>
      <c r="JY83" s="82"/>
      <c r="JZ83" s="82"/>
      <c r="KA83" s="82"/>
      <c r="KB83" s="82"/>
      <c r="KC83" s="82"/>
      <c r="KD83" s="82"/>
      <c r="KE83" s="82"/>
      <c r="KF83" s="82"/>
      <c r="KG83" s="82"/>
      <c r="KH83" s="82"/>
      <c r="KI83" s="82"/>
      <c r="KJ83" s="82"/>
      <c r="KK83" s="82"/>
      <c r="KL83" s="82"/>
      <c r="KM83" s="82"/>
      <c r="KN83" s="82"/>
      <c r="KO83" s="82"/>
      <c r="KP83" s="82"/>
      <c r="KQ83" s="82"/>
      <c r="KR83" s="82"/>
      <c r="KS83" s="82"/>
      <c r="KT83" s="82"/>
      <c r="KU83" s="82"/>
      <c r="KV83" s="82"/>
      <c r="KW83" s="82"/>
      <c r="KX83" s="82"/>
      <c r="KY83" s="82"/>
      <c r="KZ83" s="82"/>
      <c r="LA83" s="82"/>
      <c r="LB83" s="82"/>
      <c r="LC83" s="82"/>
      <c r="LD83" s="82"/>
      <c r="LE83" s="82"/>
      <c r="LF83" s="82"/>
      <c r="LG83" s="82"/>
      <c r="LH83" s="82"/>
      <c r="LI83" s="82"/>
      <c r="LJ83" s="82"/>
      <c r="LK83" s="82"/>
      <c r="LL83" s="82"/>
      <c r="LM83" s="82"/>
      <c r="LN83" s="82"/>
      <c r="LO83" s="82"/>
      <c r="LP83" s="82"/>
      <c r="LQ83" s="82"/>
      <c r="LR83" s="82"/>
      <c r="LS83" s="82"/>
      <c r="LT83" s="82"/>
      <c r="LU83" s="82"/>
      <c r="LV83" s="82"/>
      <c r="LW83" s="82"/>
      <c r="LX83" s="82"/>
      <c r="LY83" s="82"/>
      <c r="LZ83" s="82"/>
      <c r="MA83" s="82"/>
      <c r="MB83" s="82"/>
      <c r="MC83" s="82"/>
      <c r="MD83" s="82"/>
      <c r="ME83" s="82"/>
      <c r="MF83" s="82"/>
      <c r="MG83" s="82"/>
      <c r="MH83" s="82"/>
      <c r="MI83" s="82"/>
      <c r="MJ83" s="82"/>
      <c r="MK83" s="82"/>
      <c r="ML83" s="82"/>
      <c r="MM83" s="82"/>
      <c r="MN83" s="82"/>
      <c r="MO83" s="82"/>
      <c r="MP83" s="82"/>
      <c r="MQ83" s="82"/>
      <c r="MR83" s="82"/>
      <c r="MS83" s="82"/>
      <c r="MT83" s="82"/>
      <c r="MU83" s="82"/>
      <c r="MV83" s="82"/>
      <c r="MW83" s="82"/>
      <c r="MX83" s="82"/>
      <c r="MY83" s="82"/>
      <c r="MZ83" s="82"/>
      <c r="NA83" s="82"/>
      <c r="NB83" s="82"/>
      <c r="NC83" s="82"/>
      <c r="ND83" s="82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63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StR1t3aJirI/o4BwTgyGzzxIlNqPdd2xRlxDJQ1e1VwoxsCrNYLa8v52Yx3Sy7ab/UK6ZUa2bb432N3ThxYl1Q==" saltValue="vP7AzeTu4cocD/KSYDErFw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B12:AT12"/>
    <mergeCell ref="AU12:CM12"/>
    <mergeCell ref="CN12:EF12"/>
    <mergeCell ref="EG12:FY12"/>
    <mergeCell ref="ID12:JV12"/>
    <mergeCell ref="JW12:LO12"/>
    <mergeCell ref="NJ16:NX25"/>
    <mergeCell ref="NJ26:NX27"/>
    <mergeCell ref="NJ28:NX29"/>
    <mergeCell ref="P32:AD32"/>
    <mergeCell ref="AE32:AS32"/>
    <mergeCell ref="AT32:BH32"/>
    <mergeCell ref="BI32:BW32"/>
    <mergeCell ref="BX32:CL32"/>
    <mergeCell ref="DD32:DR32"/>
    <mergeCell ref="DS32:EG32"/>
    <mergeCell ref="NJ30:NX46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NJ49:NX65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NJ68:NX84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KV79:LN79"/>
    <mergeCell ref="LO79:MG79"/>
    <mergeCell ref="MH79:MZ79"/>
    <mergeCell ref="ED79:EN79"/>
    <mergeCell ref="EO79:FG79"/>
    <mergeCell ref="FH79:FZ79"/>
    <mergeCell ref="GA79:GS79"/>
    <mergeCell ref="GT79:HL79"/>
    <mergeCell ref="HM79:IE79"/>
    <mergeCell ref="F82:DO83"/>
    <mergeCell ref="DZ82:II83"/>
    <mergeCell ref="J80:T80"/>
    <mergeCell ref="U80:AM80"/>
    <mergeCell ref="AN80:BF80"/>
    <mergeCell ref="BG80:BY80"/>
    <mergeCell ref="BZ80:CR80"/>
    <mergeCell ref="CS80:DK80"/>
    <mergeCell ref="IU82:ND83"/>
    <mergeCell ref="IY80:JI80"/>
    <mergeCell ref="JJ80:KB80"/>
    <mergeCell ref="KC80:KU80"/>
    <mergeCell ref="KV80:LN80"/>
    <mergeCell ref="LO80:MG80"/>
    <mergeCell ref="MH80:MZ80"/>
    <mergeCell ref="ED80:EN80"/>
    <mergeCell ref="EO80:FG80"/>
    <mergeCell ref="FH80:FZ80"/>
    <mergeCell ref="GA80:GS80"/>
    <mergeCell ref="GT80:HL80"/>
    <mergeCell ref="HM80:IE80"/>
  </mergeCells>
  <phoneticPr fontId="6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76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77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78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79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80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81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82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83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84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85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86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110</v>
      </c>
      <c r="AT5" s="61" t="s">
        <v>111</v>
      </c>
      <c r="AU5" s="61" t="s">
        <v>121</v>
      </c>
      <c r="AV5" s="61" t="s">
        <v>122</v>
      </c>
      <c r="AW5" s="61" t="s">
        <v>114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123</v>
      </c>
      <c r="BE5" s="61" t="s">
        <v>124</v>
      </c>
      <c r="BF5" s="61" t="s">
        <v>112</v>
      </c>
      <c r="BG5" s="61" t="s">
        <v>122</v>
      </c>
      <c r="BH5" s="61" t="s">
        <v>114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123</v>
      </c>
      <c r="BP5" s="61" t="s">
        <v>124</v>
      </c>
      <c r="BQ5" s="61" t="s">
        <v>121</v>
      </c>
      <c r="BR5" s="61" t="s">
        <v>113</v>
      </c>
      <c r="BS5" s="61" t="s">
        <v>114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111</v>
      </c>
      <c r="CB5" s="61" t="s">
        <v>121</v>
      </c>
      <c r="CC5" s="61" t="s">
        <v>122</v>
      </c>
      <c r="CD5" s="61" t="s">
        <v>125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123</v>
      </c>
      <c r="CL5" s="61" t="s">
        <v>111</v>
      </c>
      <c r="CM5" s="61" t="s">
        <v>112</v>
      </c>
      <c r="CN5" s="61" t="s">
        <v>122</v>
      </c>
      <c r="CO5" s="61" t="s">
        <v>126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110</v>
      </c>
      <c r="CW5" s="61" t="s">
        <v>124</v>
      </c>
      <c r="CX5" s="61" t="s">
        <v>112</v>
      </c>
      <c r="CY5" s="61" t="s">
        <v>122</v>
      </c>
      <c r="CZ5" s="61" t="s">
        <v>125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123</v>
      </c>
      <c r="DH5" s="61" t="s">
        <v>111</v>
      </c>
      <c r="DI5" s="61" t="s">
        <v>121</v>
      </c>
      <c r="DJ5" s="61" t="s">
        <v>113</v>
      </c>
      <c r="DK5" s="61" t="s">
        <v>114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123</v>
      </c>
      <c r="DS5" s="61" t="s">
        <v>124</v>
      </c>
      <c r="DT5" s="61" t="s">
        <v>112</v>
      </c>
      <c r="DU5" s="61" t="s">
        <v>122</v>
      </c>
      <c r="DV5" s="61" t="s">
        <v>114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110</v>
      </c>
      <c r="ED5" s="61" t="s">
        <v>124</v>
      </c>
      <c r="EE5" s="61" t="s">
        <v>127</v>
      </c>
      <c r="EF5" s="61" t="s">
        <v>122</v>
      </c>
      <c r="EG5" s="61" t="s">
        <v>125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128</v>
      </c>
      <c r="EN5" s="61" t="s">
        <v>123</v>
      </c>
      <c r="EO5" s="61" t="s">
        <v>111</v>
      </c>
      <c r="EP5" s="61" t="s">
        <v>121</v>
      </c>
      <c r="EQ5" s="61" t="s">
        <v>122</v>
      </c>
      <c r="ER5" s="61" t="s">
        <v>114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129</v>
      </c>
      <c r="B6" s="62">
        <f>B8</f>
        <v>2017</v>
      </c>
      <c r="C6" s="62">
        <f t="shared" ref="C6:M6" si="2">C8</f>
        <v>28797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8" t="str">
        <f>IF(H8&lt;&gt;I8,H8,"")&amp;IF(I8&lt;&gt;J8,I8,"")&amp;"　"&amp;J8</f>
        <v>青森県つがる西北五広域連合　つがる総合病院</v>
      </c>
      <c r="I6" s="139"/>
      <c r="J6" s="140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400床以上～500床未満</v>
      </c>
      <c r="O6" s="62" t="str">
        <f>O8</f>
        <v>学術・研究機関出身</v>
      </c>
      <c r="P6" s="62" t="str">
        <f>P8</f>
        <v>直営</v>
      </c>
      <c r="Q6" s="63">
        <f t="shared" ref="Q6:AG6" si="3">Q8</f>
        <v>20</v>
      </c>
      <c r="R6" s="62" t="str">
        <f t="shared" si="3"/>
        <v>対象</v>
      </c>
      <c r="S6" s="62" t="str">
        <f t="shared" si="3"/>
        <v>ド 透 I 訓</v>
      </c>
      <c r="T6" s="62" t="str">
        <f t="shared" si="3"/>
        <v>救 臨 感 災 輪</v>
      </c>
      <c r="U6" s="63" t="str">
        <f>U8</f>
        <v>-</v>
      </c>
      <c r="V6" s="63">
        <f>V8</f>
        <v>36872</v>
      </c>
      <c r="W6" s="62" t="str">
        <f>W8</f>
        <v>非該当</v>
      </c>
      <c r="X6" s="62" t="str">
        <f t="shared" si="3"/>
        <v>７：１</v>
      </c>
      <c r="Y6" s="63">
        <f t="shared" si="3"/>
        <v>390</v>
      </c>
      <c r="Z6" s="63" t="str">
        <f t="shared" si="3"/>
        <v>-</v>
      </c>
      <c r="AA6" s="63" t="str">
        <f t="shared" si="3"/>
        <v>-</v>
      </c>
      <c r="AB6" s="63">
        <f t="shared" si="3"/>
        <v>44</v>
      </c>
      <c r="AC6" s="63">
        <f t="shared" si="3"/>
        <v>4</v>
      </c>
      <c r="AD6" s="63">
        <f t="shared" si="3"/>
        <v>438</v>
      </c>
      <c r="AE6" s="63">
        <f t="shared" si="3"/>
        <v>374</v>
      </c>
      <c r="AF6" s="63" t="str">
        <f t="shared" si="3"/>
        <v>-</v>
      </c>
      <c r="AG6" s="63">
        <f t="shared" si="3"/>
        <v>374</v>
      </c>
      <c r="AH6" s="64" t="e">
        <f>IF(AH8="-",NA(),AH8)</f>
        <v>#N/A</v>
      </c>
      <c r="AI6" s="64">
        <f t="shared" ref="AI6:AQ6" si="4">IF(AI8="-",NA(),AI8)</f>
        <v>92.1</v>
      </c>
      <c r="AJ6" s="64">
        <f t="shared" si="4"/>
        <v>93.7</v>
      </c>
      <c r="AK6" s="64">
        <f t="shared" si="4"/>
        <v>96.4</v>
      </c>
      <c r="AL6" s="64">
        <f t="shared" si="4"/>
        <v>95.4</v>
      </c>
      <c r="AM6" s="64" t="e">
        <f t="shared" si="4"/>
        <v>#N/A</v>
      </c>
      <c r="AN6" s="64">
        <f t="shared" si="4"/>
        <v>99.7</v>
      </c>
      <c r="AO6" s="64">
        <f t="shared" si="4"/>
        <v>98.8</v>
      </c>
      <c r="AP6" s="64">
        <f t="shared" si="4"/>
        <v>98.5</v>
      </c>
      <c r="AQ6" s="64">
        <f t="shared" si="4"/>
        <v>98.7</v>
      </c>
      <c r="AR6" s="64" t="str">
        <f>IF(AR8="-","【-】","【"&amp;SUBSTITUTE(TEXT(AR8,"#,##0.0"),"-","△")&amp;"】")</f>
        <v>【98.5】</v>
      </c>
      <c r="AS6" s="64" t="e">
        <f>IF(AS8="-",NA(),AS8)</f>
        <v>#N/A</v>
      </c>
      <c r="AT6" s="64">
        <f t="shared" ref="AT6:BB6" si="5">IF(AT8="-",NA(),AT8)</f>
        <v>77.5</v>
      </c>
      <c r="AU6" s="64">
        <f t="shared" si="5"/>
        <v>80.2</v>
      </c>
      <c r="AV6" s="64">
        <f t="shared" si="5"/>
        <v>82</v>
      </c>
      <c r="AW6" s="64">
        <f t="shared" si="5"/>
        <v>82.3</v>
      </c>
      <c r="AX6" s="64" t="e">
        <f t="shared" si="5"/>
        <v>#N/A</v>
      </c>
      <c r="AY6" s="64">
        <f t="shared" si="5"/>
        <v>93.6</v>
      </c>
      <c r="AZ6" s="64">
        <f t="shared" si="5"/>
        <v>91.8</v>
      </c>
      <c r="BA6" s="64">
        <f t="shared" si="5"/>
        <v>91.6</v>
      </c>
      <c r="BB6" s="64">
        <f t="shared" si="5"/>
        <v>92.1</v>
      </c>
      <c r="BC6" s="64" t="str">
        <f>IF(BC8="-","【-】","【"&amp;SUBSTITUTE(TEXT(BC8,"#,##0.0"),"-","△")&amp;"】")</f>
        <v>【89.7】</v>
      </c>
      <c r="BD6" s="64" t="e">
        <f>IF(BD8="-",NA(),BD8)</f>
        <v>#N/A</v>
      </c>
      <c r="BE6" s="64">
        <f t="shared" ref="BE6:BM6" si="6">IF(BE8="-",NA(),BE8)</f>
        <v>31.8</v>
      </c>
      <c r="BF6" s="64">
        <f t="shared" si="6"/>
        <v>33.200000000000003</v>
      </c>
      <c r="BG6" s="64">
        <f t="shared" si="6"/>
        <v>37.5</v>
      </c>
      <c r="BH6" s="64">
        <f t="shared" si="6"/>
        <v>42.8</v>
      </c>
      <c r="BI6" s="64" t="e">
        <f t="shared" si="6"/>
        <v>#N/A</v>
      </c>
      <c r="BJ6" s="64">
        <f t="shared" si="6"/>
        <v>45.6</v>
      </c>
      <c r="BK6" s="64">
        <f t="shared" si="6"/>
        <v>38.1</v>
      </c>
      <c r="BL6" s="64">
        <f t="shared" si="6"/>
        <v>42.9</v>
      </c>
      <c r="BM6" s="64">
        <f t="shared" si="6"/>
        <v>40.200000000000003</v>
      </c>
      <c r="BN6" s="64" t="str">
        <f>IF(BN8="-","【-】","【"&amp;SUBSTITUTE(TEXT(BN8,"#,##0.0"),"-","△")&amp;"】")</f>
        <v>【64.7】</v>
      </c>
      <c r="BO6" s="64" t="e">
        <f>IF(BO8="-",NA(),BO8)</f>
        <v>#N/A</v>
      </c>
      <c r="BP6" s="64">
        <f t="shared" ref="BP6:BX6" si="7">IF(BP8="-",NA(),BP8)</f>
        <v>63.6</v>
      </c>
      <c r="BQ6" s="64">
        <f t="shared" si="7"/>
        <v>69.400000000000006</v>
      </c>
      <c r="BR6" s="64">
        <f t="shared" si="7"/>
        <v>70.8</v>
      </c>
      <c r="BS6" s="64">
        <f t="shared" si="7"/>
        <v>72.7</v>
      </c>
      <c r="BT6" s="64" t="e">
        <f t="shared" si="7"/>
        <v>#N/A</v>
      </c>
      <c r="BU6" s="64">
        <f t="shared" si="7"/>
        <v>76.099999999999994</v>
      </c>
      <c r="BV6" s="64">
        <f t="shared" si="7"/>
        <v>75.7</v>
      </c>
      <c r="BW6" s="64">
        <f t="shared" si="7"/>
        <v>76.099999999999994</v>
      </c>
      <c r="BX6" s="64">
        <f t="shared" si="7"/>
        <v>77</v>
      </c>
      <c r="BY6" s="64" t="str">
        <f>IF(BY8="-","【-】","【"&amp;SUBSTITUTE(TEXT(BY8,"#,##0.0"),"-","△")&amp;"】")</f>
        <v>【74.8】</v>
      </c>
      <c r="BZ6" s="65" t="e">
        <f>IF(BZ8="-",NA(),BZ8)</f>
        <v>#N/A</v>
      </c>
      <c r="CA6" s="65">
        <f t="shared" ref="CA6:CI6" si="8">IF(CA8="-",NA(),CA8)</f>
        <v>49766</v>
      </c>
      <c r="CB6" s="65">
        <f t="shared" si="8"/>
        <v>49237</v>
      </c>
      <c r="CC6" s="65">
        <f t="shared" si="8"/>
        <v>49309</v>
      </c>
      <c r="CD6" s="65">
        <f t="shared" si="8"/>
        <v>48924</v>
      </c>
      <c r="CE6" s="65" t="e">
        <f t="shared" si="8"/>
        <v>#N/A</v>
      </c>
      <c r="CF6" s="65">
        <f t="shared" si="8"/>
        <v>53447</v>
      </c>
      <c r="CG6" s="65">
        <f t="shared" si="8"/>
        <v>54464</v>
      </c>
      <c r="CH6" s="65">
        <f t="shared" si="8"/>
        <v>55265</v>
      </c>
      <c r="CI6" s="65">
        <f t="shared" si="8"/>
        <v>56892</v>
      </c>
      <c r="CJ6" s="64" t="str">
        <f>IF(CJ8="-","【-】","【"&amp;SUBSTITUTE(TEXT(CJ8,"#,##0"),"-","△")&amp;"】")</f>
        <v>【50,718】</v>
      </c>
      <c r="CK6" s="65" t="e">
        <f>IF(CK8="-",NA(),CK8)</f>
        <v>#N/A</v>
      </c>
      <c r="CL6" s="65">
        <f t="shared" ref="CL6:CT6" si="9">IF(CL8="-",NA(),CL8)</f>
        <v>11724</v>
      </c>
      <c r="CM6" s="65">
        <f t="shared" si="9"/>
        <v>12315</v>
      </c>
      <c r="CN6" s="65">
        <f t="shared" si="9"/>
        <v>12750</v>
      </c>
      <c r="CO6" s="65">
        <f t="shared" si="9"/>
        <v>12582</v>
      </c>
      <c r="CP6" s="65" t="e">
        <f t="shared" si="9"/>
        <v>#N/A</v>
      </c>
      <c r="CQ6" s="65">
        <f t="shared" si="9"/>
        <v>13027</v>
      </c>
      <c r="CR6" s="65">
        <f t="shared" si="9"/>
        <v>13969</v>
      </c>
      <c r="CS6" s="65">
        <f t="shared" si="9"/>
        <v>14455</v>
      </c>
      <c r="CT6" s="65">
        <f t="shared" si="9"/>
        <v>15171</v>
      </c>
      <c r="CU6" s="64" t="str">
        <f>IF(CU8="-","【-】","【"&amp;SUBSTITUTE(TEXT(CU8,"#,##0"),"-","△")&amp;"】")</f>
        <v>【14,202】</v>
      </c>
      <c r="CV6" s="64" t="e">
        <f>IF(CV8="-",NA(),CV8)</f>
        <v>#N/A</v>
      </c>
      <c r="CW6" s="64">
        <f t="shared" ref="CW6:DE6" si="10">IF(CW8="-",NA(),CW8)</f>
        <v>60.4</v>
      </c>
      <c r="CX6" s="64">
        <f t="shared" si="10"/>
        <v>59.2</v>
      </c>
      <c r="CY6" s="64">
        <f t="shared" si="10"/>
        <v>61</v>
      </c>
      <c r="CZ6" s="64">
        <f t="shared" si="10"/>
        <v>56.8</v>
      </c>
      <c r="DA6" s="64" t="e">
        <f t="shared" si="10"/>
        <v>#N/A</v>
      </c>
      <c r="DB6" s="64">
        <f t="shared" si="10"/>
        <v>52.6</v>
      </c>
      <c r="DC6" s="64">
        <f t="shared" si="10"/>
        <v>53.2</v>
      </c>
      <c r="DD6" s="64">
        <f t="shared" si="10"/>
        <v>54.1</v>
      </c>
      <c r="DE6" s="64">
        <f t="shared" si="10"/>
        <v>53.8</v>
      </c>
      <c r="DF6" s="64" t="str">
        <f>IF(DF8="-","【-】","【"&amp;SUBSTITUTE(TEXT(DF8,"#,##0.0"),"-","△")&amp;"】")</f>
        <v>【55.0】</v>
      </c>
      <c r="DG6" s="64" t="e">
        <f>IF(DG8="-",NA(),DG8)</f>
        <v>#N/A</v>
      </c>
      <c r="DH6" s="64">
        <f t="shared" ref="DH6:DP6" si="11">IF(DH8="-",NA(),DH8)</f>
        <v>27.2</v>
      </c>
      <c r="DI6" s="64">
        <f t="shared" si="11"/>
        <v>26.4</v>
      </c>
      <c r="DJ6" s="64">
        <f t="shared" si="11"/>
        <v>25.8</v>
      </c>
      <c r="DK6" s="64">
        <f t="shared" si="11"/>
        <v>24.5</v>
      </c>
      <c r="DL6" s="64" t="e">
        <f t="shared" si="11"/>
        <v>#N/A</v>
      </c>
      <c r="DM6" s="64">
        <f t="shared" si="11"/>
        <v>24.2</v>
      </c>
      <c r="DN6" s="64">
        <f t="shared" si="11"/>
        <v>25.3</v>
      </c>
      <c r="DO6" s="64">
        <f t="shared" si="11"/>
        <v>25.2</v>
      </c>
      <c r="DP6" s="64">
        <f t="shared" si="11"/>
        <v>25.4</v>
      </c>
      <c r="DQ6" s="64" t="str">
        <f>IF(DQ8="-","【-】","【"&amp;SUBSTITUTE(TEXT(DQ8,"#,##0.0"),"-","△")&amp;"】")</f>
        <v>【24.3】</v>
      </c>
      <c r="DR6" s="64" t="e">
        <f>IF(DR8="-",NA(),DR8)</f>
        <v>#N/A</v>
      </c>
      <c r="DS6" s="64">
        <f t="shared" ref="DS6:EA6" si="12">IF(DS8="-",NA(),DS8)</f>
        <v>12</v>
      </c>
      <c r="DT6" s="64">
        <f t="shared" si="12"/>
        <v>19.2</v>
      </c>
      <c r="DU6" s="64">
        <f t="shared" si="12"/>
        <v>26.1</v>
      </c>
      <c r="DV6" s="64">
        <f t="shared" si="12"/>
        <v>32.5</v>
      </c>
      <c r="DW6" s="64" t="e">
        <f t="shared" si="12"/>
        <v>#N/A</v>
      </c>
      <c r="DX6" s="64">
        <f t="shared" si="12"/>
        <v>48.4</v>
      </c>
      <c r="DY6" s="64">
        <f t="shared" si="12"/>
        <v>48.7</v>
      </c>
      <c r="DZ6" s="64">
        <f t="shared" si="12"/>
        <v>52.5</v>
      </c>
      <c r="EA6" s="64">
        <f t="shared" si="12"/>
        <v>52.7</v>
      </c>
      <c r="EB6" s="64" t="str">
        <f>IF(EB8="-","【-】","【"&amp;SUBSTITUTE(TEXT(EB8,"#,##0.0"),"-","△")&amp;"】")</f>
        <v>【51.6】</v>
      </c>
      <c r="EC6" s="64" t="e">
        <f>IF(EC8="-",NA(),EC8)</f>
        <v>#N/A</v>
      </c>
      <c r="ED6" s="64">
        <f t="shared" ref="ED6:EL6" si="13">IF(ED8="-",NA(),ED8)</f>
        <v>28.5</v>
      </c>
      <c r="EE6" s="64">
        <f t="shared" si="13"/>
        <v>42.5</v>
      </c>
      <c r="EF6" s="64">
        <f t="shared" si="13"/>
        <v>55.2</v>
      </c>
      <c r="EG6" s="64">
        <f t="shared" si="13"/>
        <v>66.7</v>
      </c>
      <c r="EH6" s="64" t="e">
        <f t="shared" si="13"/>
        <v>#N/A</v>
      </c>
      <c r="EI6" s="64">
        <f t="shared" si="13"/>
        <v>62.3</v>
      </c>
      <c r="EJ6" s="64">
        <f t="shared" si="13"/>
        <v>61.7</v>
      </c>
      <c r="EK6" s="64">
        <f t="shared" si="13"/>
        <v>66.099999999999994</v>
      </c>
      <c r="EL6" s="64">
        <f t="shared" si="13"/>
        <v>68.400000000000006</v>
      </c>
      <c r="EM6" s="64" t="str">
        <f>IF(EM8="-","【-】","【"&amp;SUBSTITUTE(TEXT(EM8,"#,##0.0"),"-","△")&amp;"】")</f>
        <v>【67.6】</v>
      </c>
      <c r="EN6" s="65" t="e">
        <f>IF(EN8="-",NA(),EN8)</f>
        <v>#N/A</v>
      </c>
      <c r="EO6" s="65">
        <f t="shared" ref="EO6:EW6" si="14">IF(EO8="-",NA(),EO8)</f>
        <v>45576779</v>
      </c>
      <c r="EP6" s="65">
        <f t="shared" si="14"/>
        <v>45776210</v>
      </c>
      <c r="EQ6" s="65">
        <f t="shared" si="14"/>
        <v>45880148</v>
      </c>
      <c r="ER6" s="65">
        <f t="shared" si="14"/>
        <v>45965525</v>
      </c>
      <c r="ES6" s="65" t="e">
        <f t="shared" si="14"/>
        <v>#N/A</v>
      </c>
      <c r="ET6" s="65">
        <f t="shared" si="14"/>
        <v>42112933</v>
      </c>
      <c r="EU6" s="65">
        <f t="shared" si="14"/>
        <v>43764424</v>
      </c>
      <c r="EV6" s="65">
        <f t="shared" si="14"/>
        <v>44446754</v>
      </c>
      <c r="EW6" s="65">
        <f t="shared" si="14"/>
        <v>45729936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130</v>
      </c>
      <c r="B7" s="62">
        <f t="shared" ref="B7:AG7" si="15">B8</f>
        <v>2017</v>
      </c>
      <c r="C7" s="62">
        <f t="shared" si="15"/>
        <v>28797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400床以上～500床未満</v>
      </c>
      <c r="O7" s="62" t="str">
        <f>O8</f>
        <v>学術・研究機関出身</v>
      </c>
      <c r="P7" s="62" t="str">
        <f>P8</f>
        <v>直営</v>
      </c>
      <c r="Q7" s="63">
        <f t="shared" si="15"/>
        <v>20</v>
      </c>
      <c r="R7" s="62" t="str">
        <f t="shared" si="15"/>
        <v>対象</v>
      </c>
      <c r="S7" s="62" t="str">
        <f t="shared" si="15"/>
        <v>ド 透 I 訓</v>
      </c>
      <c r="T7" s="62" t="str">
        <f t="shared" si="15"/>
        <v>救 臨 感 災 輪</v>
      </c>
      <c r="U7" s="63" t="str">
        <f>U8</f>
        <v>-</v>
      </c>
      <c r="V7" s="63">
        <f>V8</f>
        <v>36872</v>
      </c>
      <c r="W7" s="62" t="str">
        <f>W8</f>
        <v>非該当</v>
      </c>
      <c r="X7" s="62" t="str">
        <f t="shared" si="15"/>
        <v>７：１</v>
      </c>
      <c r="Y7" s="63">
        <f t="shared" si="15"/>
        <v>390</v>
      </c>
      <c r="Z7" s="63" t="str">
        <f t="shared" si="15"/>
        <v>-</v>
      </c>
      <c r="AA7" s="63" t="str">
        <f t="shared" si="15"/>
        <v>-</v>
      </c>
      <c r="AB7" s="63">
        <f t="shared" si="15"/>
        <v>44</v>
      </c>
      <c r="AC7" s="63">
        <f t="shared" si="15"/>
        <v>4</v>
      </c>
      <c r="AD7" s="63">
        <f t="shared" si="15"/>
        <v>438</v>
      </c>
      <c r="AE7" s="63">
        <f t="shared" si="15"/>
        <v>374</v>
      </c>
      <c r="AF7" s="63" t="str">
        <f t="shared" si="15"/>
        <v>-</v>
      </c>
      <c r="AG7" s="63">
        <f t="shared" si="15"/>
        <v>374</v>
      </c>
      <c r="AH7" s="64" t="str">
        <f>AH8</f>
        <v>-</v>
      </c>
      <c r="AI7" s="64">
        <f t="shared" ref="AI7:AQ7" si="16">AI8</f>
        <v>92.1</v>
      </c>
      <c r="AJ7" s="64">
        <f t="shared" si="16"/>
        <v>93.7</v>
      </c>
      <c r="AK7" s="64">
        <f t="shared" si="16"/>
        <v>96.4</v>
      </c>
      <c r="AL7" s="64">
        <f t="shared" si="16"/>
        <v>95.4</v>
      </c>
      <c r="AM7" s="64" t="str">
        <f t="shared" si="16"/>
        <v>-</v>
      </c>
      <c r="AN7" s="64">
        <f t="shared" si="16"/>
        <v>99.7</v>
      </c>
      <c r="AO7" s="64">
        <f t="shared" si="16"/>
        <v>98.8</v>
      </c>
      <c r="AP7" s="64">
        <f t="shared" si="16"/>
        <v>98.5</v>
      </c>
      <c r="AQ7" s="64">
        <f t="shared" si="16"/>
        <v>98.7</v>
      </c>
      <c r="AR7" s="64"/>
      <c r="AS7" s="64" t="str">
        <f>AS8</f>
        <v>-</v>
      </c>
      <c r="AT7" s="64">
        <f t="shared" ref="AT7:BB7" si="17">AT8</f>
        <v>77.5</v>
      </c>
      <c r="AU7" s="64">
        <f t="shared" si="17"/>
        <v>80.2</v>
      </c>
      <c r="AV7" s="64">
        <f t="shared" si="17"/>
        <v>82</v>
      </c>
      <c r="AW7" s="64">
        <f t="shared" si="17"/>
        <v>82.3</v>
      </c>
      <c r="AX7" s="64" t="str">
        <f t="shared" si="17"/>
        <v>-</v>
      </c>
      <c r="AY7" s="64">
        <f t="shared" si="17"/>
        <v>93.6</v>
      </c>
      <c r="AZ7" s="64">
        <f t="shared" si="17"/>
        <v>91.8</v>
      </c>
      <c r="BA7" s="64">
        <f t="shared" si="17"/>
        <v>91.6</v>
      </c>
      <c r="BB7" s="64">
        <f t="shared" si="17"/>
        <v>92.1</v>
      </c>
      <c r="BC7" s="64"/>
      <c r="BD7" s="64" t="str">
        <f>BD8</f>
        <v>-</v>
      </c>
      <c r="BE7" s="64">
        <f t="shared" ref="BE7:BM7" si="18">BE8</f>
        <v>31.8</v>
      </c>
      <c r="BF7" s="64">
        <f t="shared" si="18"/>
        <v>33.200000000000003</v>
      </c>
      <c r="BG7" s="64">
        <f t="shared" si="18"/>
        <v>37.5</v>
      </c>
      <c r="BH7" s="64">
        <f t="shared" si="18"/>
        <v>42.8</v>
      </c>
      <c r="BI7" s="64" t="str">
        <f t="shared" si="18"/>
        <v>-</v>
      </c>
      <c r="BJ7" s="64">
        <f t="shared" si="18"/>
        <v>45.6</v>
      </c>
      <c r="BK7" s="64">
        <f t="shared" si="18"/>
        <v>38.1</v>
      </c>
      <c r="BL7" s="64">
        <f t="shared" si="18"/>
        <v>42.9</v>
      </c>
      <c r="BM7" s="64">
        <f t="shared" si="18"/>
        <v>40.200000000000003</v>
      </c>
      <c r="BN7" s="64"/>
      <c r="BO7" s="64" t="str">
        <f>BO8</f>
        <v>-</v>
      </c>
      <c r="BP7" s="64">
        <f t="shared" ref="BP7:BX7" si="19">BP8</f>
        <v>63.6</v>
      </c>
      <c r="BQ7" s="64">
        <f t="shared" si="19"/>
        <v>69.400000000000006</v>
      </c>
      <c r="BR7" s="64">
        <f t="shared" si="19"/>
        <v>70.8</v>
      </c>
      <c r="BS7" s="64">
        <f t="shared" si="19"/>
        <v>72.7</v>
      </c>
      <c r="BT7" s="64" t="str">
        <f t="shared" si="19"/>
        <v>-</v>
      </c>
      <c r="BU7" s="64">
        <f t="shared" si="19"/>
        <v>76.099999999999994</v>
      </c>
      <c r="BV7" s="64">
        <f t="shared" si="19"/>
        <v>75.7</v>
      </c>
      <c r="BW7" s="64">
        <f t="shared" si="19"/>
        <v>76.099999999999994</v>
      </c>
      <c r="BX7" s="64">
        <f t="shared" si="19"/>
        <v>77</v>
      </c>
      <c r="BY7" s="64"/>
      <c r="BZ7" s="65" t="str">
        <f>BZ8</f>
        <v>-</v>
      </c>
      <c r="CA7" s="65">
        <f t="shared" ref="CA7:CI7" si="20">CA8</f>
        <v>49766</v>
      </c>
      <c r="CB7" s="65">
        <f t="shared" si="20"/>
        <v>49237</v>
      </c>
      <c r="CC7" s="65">
        <f t="shared" si="20"/>
        <v>49309</v>
      </c>
      <c r="CD7" s="65">
        <f t="shared" si="20"/>
        <v>48924</v>
      </c>
      <c r="CE7" s="65" t="str">
        <f t="shared" si="20"/>
        <v>-</v>
      </c>
      <c r="CF7" s="65">
        <f t="shared" si="20"/>
        <v>53447</v>
      </c>
      <c r="CG7" s="65">
        <f t="shared" si="20"/>
        <v>54464</v>
      </c>
      <c r="CH7" s="65">
        <f t="shared" si="20"/>
        <v>55265</v>
      </c>
      <c r="CI7" s="65">
        <f t="shared" si="20"/>
        <v>56892</v>
      </c>
      <c r="CJ7" s="64"/>
      <c r="CK7" s="65" t="str">
        <f>CK8</f>
        <v>-</v>
      </c>
      <c r="CL7" s="65">
        <f t="shared" ref="CL7:CT7" si="21">CL8</f>
        <v>11724</v>
      </c>
      <c r="CM7" s="65">
        <f t="shared" si="21"/>
        <v>12315</v>
      </c>
      <c r="CN7" s="65">
        <f t="shared" si="21"/>
        <v>12750</v>
      </c>
      <c r="CO7" s="65">
        <f t="shared" si="21"/>
        <v>12582</v>
      </c>
      <c r="CP7" s="65" t="str">
        <f t="shared" si="21"/>
        <v>-</v>
      </c>
      <c r="CQ7" s="65">
        <f t="shared" si="21"/>
        <v>13027</v>
      </c>
      <c r="CR7" s="65">
        <f t="shared" si="21"/>
        <v>13969</v>
      </c>
      <c r="CS7" s="65">
        <f t="shared" si="21"/>
        <v>14455</v>
      </c>
      <c r="CT7" s="65">
        <f t="shared" si="21"/>
        <v>15171</v>
      </c>
      <c r="CU7" s="64"/>
      <c r="CV7" s="64" t="str">
        <f>CV8</f>
        <v>-</v>
      </c>
      <c r="CW7" s="64">
        <f t="shared" ref="CW7:DE7" si="22">CW8</f>
        <v>60.4</v>
      </c>
      <c r="CX7" s="64">
        <f t="shared" si="22"/>
        <v>59.2</v>
      </c>
      <c r="CY7" s="64">
        <f t="shared" si="22"/>
        <v>61</v>
      </c>
      <c r="CZ7" s="64">
        <f t="shared" si="22"/>
        <v>56.8</v>
      </c>
      <c r="DA7" s="64" t="str">
        <f t="shared" si="22"/>
        <v>-</v>
      </c>
      <c r="DB7" s="64">
        <f t="shared" si="22"/>
        <v>52.6</v>
      </c>
      <c r="DC7" s="64">
        <f t="shared" si="22"/>
        <v>53.2</v>
      </c>
      <c r="DD7" s="64">
        <f t="shared" si="22"/>
        <v>54.1</v>
      </c>
      <c r="DE7" s="64">
        <f t="shared" si="22"/>
        <v>53.8</v>
      </c>
      <c r="DF7" s="64"/>
      <c r="DG7" s="64" t="str">
        <f>DG8</f>
        <v>-</v>
      </c>
      <c r="DH7" s="64">
        <f t="shared" ref="DH7:DP7" si="23">DH8</f>
        <v>27.2</v>
      </c>
      <c r="DI7" s="64">
        <f t="shared" si="23"/>
        <v>26.4</v>
      </c>
      <c r="DJ7" s="64">
        <f t="shared" si="23"/>
        <v>25.8</v>
      </c>
      <c r="DK7" s="64">
        <f t="shared" si="23"/>
        <v>24.5</v>
      </c>
      <c r="DL7" s="64" t="str">
        <f t="shared" si="23"/>
        <v>-</v>
      </c>
      <c r="DM7" s="64">
        <f t="shared" si="23"/>
        <v>24.2</v>
      </c>
      <c r="DN7" s="64">
        <f t="shared" si="23"/>
        <v>25.3</v>
      </c>
      <c r="DO7" s="64">
        <f t="shared" si="23"/>
        <v>25.2</v>
      </c>
      <c r="DP7" s="64">
        <f t="shared" si="23"/>
        <v>25.4</v>
      </c>
      <c r="DQ7" s="64"/>
      <c r="DR7" s="64" t="str">
        <f>DR8</f>
        <v>-</v>
      </c>
      <c r="DS7" s="64">
        <f t="shared" ref="DS7:EA7" si="24">DS8</f>
        <v>12</v>
      </c>
      <c r="DT7" s="64">
        <f t="shared" si="24"/>
        <v>19.2</v>
      </c>
      <c r="DU7" s="64">
        <f t="shared" si="24"/>
        <v>26.1</v>
      </c>
      <c r="DV7" s="64">
        <f t="shared" si="24"/>
        <v>32.5</v>
      </c>
      <c r="DW7" s="64" t="str">
        <f t="shared" si="24"/>
        <v>-</v>
      </c>
      <c r="DX7" s="64">
        <f t="shared" si="24"/>
        <v>48.4</v>
      </c>
      <c r="DY7" s="64">
        <f t="shared" si="24"/>
        <v>48.7</v>
      </c>
      <c r="DZ7" s="64">
        <f t="shared" si="24"/>
        <v>52.5</v>
      </c>
      <c r="EA7" s="64">
        <f t="shared" si="24"/>
        <v>52.7</v>
      </c>
      <c r="EB7" s="64"/>
      <c r="EC7" s="64" t="str">
        <f>EC8</f>
        <v>-</v>
      </c>
      <c r="ED7" s="64">
        <f t="shared" ref="ED7:EL7" si="25">ED8</f>
        <v>28.5</v>
      </c>
      <c r="EE7" s="64">
        <f t="shared" si="25"/>
        <v>42.5</v>
      </c>
      <c r="EF7" s="64">
        <f t="shared" si="25"/>
        <v>55.2</v>
      </c>
      <c r="EG7" s="64">
        <f t="shared" si="25"/>
        <v>66.7</v>
      </c>
      <c r="EH7" s="64" t="str">
        <f t="shared" si="25"/>
        <v>-</v>
      </c>
      <c r="EI7" s="64">
        <f t="shared" si="25"/>
        <v>62.3</v>
      </c>
      <c r="EJ7" s="64">
        <f t="shared" si="25"/>
        <v>61.7</v>
      </c>
      <c r="EK7" s="64">
        <f t="shared" si="25"/>
        <v>66.099999999999994</v>
      </c>
      <c r="EL7" s="64">
        <f t="shared" si="25"/>
        <v>68.400000000000006</v>
      </c>
      <c r="EM7" s="64"/>
      <c r="EN7" s="65" t="str">
        <f>EN8</f>
        <v>-</v>
      </c>
      <c r="EO7" s="65">
        <f t="shared" ref="EO7:EW7" si="26">EO8</f>
        <v>45576779</v>
      </c>
      <c r="EP7" s="65">
        <f t="shared" si="26"/>
        <v>45776210</v>
      </c>
      <c r="EQ7" s="65">
        <f t="shared" si="26"/>
        <v>45880148</v>
      </c>
      <c r="ER7" s="65">
        <f t="shared" si="26"/>
        <v>45965525</v>
      </c>
      <c r="ES7" s="65" t="str">
        <f t="shared" si="26"/>
        <v>-</v>
      </c>
      <c r="ET7" s="65">
        <f t="shared" si="26"/>
        <v>42112933</v>
      </c>
      <c r="EU7" s="65">
        <f t="shared" si="26"/>
        <v>43764424</v>
      </c>
      <c r="EV7" s="65">
        <f t="shared" si="26"/>
        <v>44446754</v>
      </c>
      <c r="EW7" s="65">
        <f t="shared" si="26"/>
        <v>45729936</v>
      </c>
      <c r="EX7" s="65"/>
    </row>
    <row r="8" spans="1:154" s="66" customFormat="1">
      <c r="A8" s="47"/>
      <c r="B8" s="67">
        <v>2017</v>
      </c>
      <c r="C8" s="67">
        <v>28797</v>
      </c>
      <c r="D8" s="67">
        <v>46</v>
      </c>
      <c r="E8" s="67">
        <v>6</v>
      </c>
      <c r="F8" s="67">
        <v>0</v>
      </c>
      <c r="G8" s="67">
        <v>1</v>
      </c>
      <c r="H8" s="67" t="s">
        <v>131</v>
      </c>
      <c r="I8" s="67" t="s">
        <v>132</v>
      </c>
      <c r="J8" s="67" t="s">
        <v>133</v>
      </c>
      <c r="K8" s="67" t="s">
        <v>134</v>
      </c>
      <c r="L8" s="67" t="s">
        <v>135</v>
      </c>
      <c r="M8" s="67" t="s">
        <v>136</v>
      </c>
      <c r="N8" s="67" t="s">
        <v>137</v>
      </c>
      <c r="O8" s="67" t="s">
        <v>138</v>
      </c>
      <c r="P8" s="67" t="s">
        <v>139</v>
      </c>
      <c r="Q8" s="68">
        <v>20</v>
      </c>
      <c r="R8" s="67" t="s">
        <v>140</v>
      </c>
      <c r="S8" s="67" t="s">
        <v>141</v>
      </c>
      <c r="T8" s="67" t="s">
        <v>142</v>
      </c>
      <c r="U8" s="68" t="s">
        <v>143</v>
      </c>
      <c r="V8" s="68">
        <v>36872</v>
      </c>
      <c r="W8" s="67" t="s">
        <v>144</v>
      </c>
      <c r="X8" s="69" t="s">
        <v>145</v>
      </c>
      <c r="Y8" s="68">
        <v>390</v>
      </c>
      <c r="Z8" s="68" t="s">
        <v>143</v>
      </c>
      <c r="AA8" s="68" t="s">
        <v>143</v>
      </c>
      <c r="AB8" s="68">
        <v>44</v>
      </c>
      <c r="AC8" s="68">
        <v>4</v>
      </c>
      <c r="AD8" s="68">
        <v>438</v>
      </c>
      <c r="AE8" s="68">
        <v>374</v>
      </c>
      <c r="AF8" s="68" t="s">
        <v>143</v>
      </c>
      <c r="AG8" s="68">
        <v>374</v>
      </c>
      <c r="AH8" s="70" t="s">
        <v>143</v>
      </c>
      <c r="AI8" s="70">
        <v>92.1</v>
      </c>
      <c r="AJ8" s="70">
        <v>93.7</v>
      </c>
      <c r="AK8" s="70">
        <v>96.4</v>
      </c>
      <c r="AL8" s="70">
        <v>95.4</v>
      </c>
      <c r="AM8" s="70" t="s">
        <v>143</v>
      </c>
      <c r="AN8" s="70">
        <v>99.7</v>
      </c>
      <c r="AO8" s="70">
        <v>98.8</v>
      </c>
      <c r="AP8" s="70">
        <v>98.5</v>
      </c>
      <c r="AQ8" s="70">
        <v>98.7</v>
      </c>
      <c r="AR8" s="70">
        <v>98.5</v>
      </c>
      <c r="AS8" s="70" t="s">
        <v>143</v>
      </c>
      <c r="AT8" s="70">
        <v>77.5</v>
      </c>
      <c r="AU8" s="70">
        <v>80.2</v>
      </c>
      <c r="AV8" s="70">
        <v>82</v>
      </c>
      <c r="AW8" s="70">
        <v>82.3</v>
      </c>
      <c r="AX8" s="70" t="s">
        <v>143</v>
      </c>
      <c r="AY8" s="70">
        <v>93.6</v>
      </c>
      <c r="AZ8" s="70">
        <v>91.8</v>
      </c>
      <c r="BA8" s="70">
        <v>91.6</v>
      </c>
      <c r="BB8" s="70">
        <v>92.1</v>
      </c>
      <c r="BC8" s="70">
        <v>89.7</v>
      </c>
      <c r="BD8" s="71" t="s">
        <v>143</v>
      </c>
      <c r="BE8" s="71">
        <v>31.8</v>
      </c>
      <c r="BF8" s="71">
        <v>33.200000000000003</v>
      </c>
      <c r="BG8" s="71">
        <v>37.5</v>
      </c>
      <c r="BH8" s="71">
        <v>42.8</v>
      </c>
      <c r="BI8" s="71" t="s">
        <v>143</v>
      </c>
      <c r="BJ8" s="71">
        <v>45.6</v>
      </c>
      <c r="BK8" s="71">
        <v>38.1</v>
      </c>
      <c r="BL8" s="71">
        <v>42.9</v>
      </c>
      <c r="BM8" s="71">
        <v>40.200000000000003</v>
      </c>
      <c r="BN8" s="71">
        <v>64.7</v>
      </c>
      <c r="BO8" s="70" t="s">
        <v>143</v>
      </c>
      <c r="BP8" s="70">
        <v>63.6</v>
      </c>
      <c r="BQ8" s="70">
        <v>69.400000000000006</v>
      </c>
      <c r="BR8" s="70">
        <v>70.8</v>
      </c>
      <c r="BS8" s="70">
        <v>72.7</v>
      </c>
      <c r="BT8" s="70" t="s">
        <v>143</v>
      </c>
      <c r="BU8" s="70">
        <v>76.099999999999994</v>
      </c>
      <c r="BV8" s="70">
        <v>75.7</v>
      </c>
      <c r="BW8" s="70">
        <v>76.099999999999994</v>
      </c>
      <c r="BX8" s="70">
        <v>77</v>
      </c>
      <c r="BY8" s="70">
        <v>74.8</v>
      </c>
      <c r="BZ8" s="71" t="s">
        <v>143</v>
      </c>
      <c r="CA8" s="71">
        <v>49766</v>
      </c>
      <c r="CB8" s="71">
        <v>49237</v>
      </c>
      <c r="CC8" s="71">
        <v>49309</v>
      </c>
      <c r="CD8" s="71">
        <v>48924</v>
      </c>
      <c r="CE8" s="71" t="s">
        <v>143</v>
      </c>
      <c r="CF8" s="71">
        <v>53447</v>
      </c>
      <c r="CG8" s="71">
        <v>54464</v>
      </c>
      <c r="CH8" s="71">
        <v>55265</v>
      </c>
      <c r="CI8" s="71">
        <v>56892</v>
      </c>
      <c r="CJ8" s="70">
        <v>50718</v>
      </c>
      <c r="CK8" s="71" t="s">
        <v>143</v>
      </c>
      <c r="CL8" s="71">
        <v>11724</v>
      </c>
      <c r="CM8" s="71">
        <v>12315</v>
      </c>
      <c r="CN8" s="71">
        <v>12750</v>
      </c>
      <c r="CO8" s="71">
        <v>12582</v>
      </c>
      <c r="CP8" s="71" t="s">
        <v>143</v>
      </c>
      <c r="CQ8" s="71">
        <v>13027</v>
      </c>
      <c r="CR8" s="71">
        <v>13969</v>
      </c>
      <c r="CS8" s="71">
        <v>14455</v>
      </c>
      <c r="CT8" s="71">
        <v>15171</v>
      </c>
      <c r="CU8" s="70">
        <v>14202</v>
      </c>
      <c r="CV8" s="71" t="s">
        <v>143</v>
      </c>
      <c r="CW8" s="71">
        <v>60.4</v>
      </c>
      <c r="CX8" s="71">
        <v>59.2</v>
      </c>
      <c r="CY8" s="71">
        <v>61</v>
      </c>
      <c r="CZ8" s="71">
        <v>56.8</v>
      </c>
      <c r="DA8" s="71" t="s">
        <v>143</v>
      </c>
      <c r="DB8" s="71">
        <v>52.6</v>
      </c>
      <c r="DC8" s="71">
        <v>53.2</v>
      </c>
      <c r="DD8" s="71">
        <v>54.1</v>
      </c>
      <c r="DE8" s="71">
        <v>53.8</v>
      </c>
      <c r="DF8" s="71">
        <v>55</v>
      </c>
      <c r="DG8" s="71" t="s">
        <v>143</v>
      </c>
      <c r="DH8" s="71">
        <v>27.2</v>
      </c>
      <c r="DI8" s="71">
        <v>26.4</v>
      </c>
      <c r="DJ8" s="71">
        <v>25.8</v>
      </c>
      <c r="DK8" s="71">
        <v>24.5</v>
      </c>
      <c r="DL8" s="71" t="s">
        <v>143</v>
      </c>
      <c r="DM8" s="71">
        <v>24.2</v>
      </c>
      <c r="DN8" s="71">
        <v>25.3</v>
      </c>
      <c r="DO8" s="71">
        <v>25.2</v>
      </c>
      <c r="DP8" s="71">
        <v>25.4</v>
      </c>
      <c r="DQ8" s="71">
        <v>24.3</v>
      </c>
      <c r="DR8" s="70" t="s">
        <v>143</v>
      </c>
      <c r="DS8" s="70">
        <v>12</v>
      </c>
      <c r="DT8" s="70">
        <v>19.2</v>
      </c>
      <c r="DU8" s="70">
        <v>26.1</v>
      </c>
      <c r="DV8" s="70">
        <v>32.5</v>
      </c>
      <c r="DW8" s="70" t="s">
        <v>143</v>
      </c>
      <c r="DX8" s="70">
        <v>48.4</v>
      </c>
      <c r="DY8" s="70">
        <v>48.7</v>
      </c>
      <c r="DZ8" s="70">
        <v>52.5</v>
      </c>
      <c r="EA8" s="70">
        <v>52.7</v>
      </c>
      <c r="EB8" s="70">
        <v>51.6</v>
      </c>
      <c r="EC8" s="70" t="s">
        <v>143</v>
      </c>
      <c r="ED8" s="70">
        <v>28.5</v>
      </c>
      <c r="EE8" s="70">
        <v>42.5</v>
      </c>
      <c r="EF8" s="70">
        <v>55.2</v>
      </c>
      <c r="EG8" s="70">
        <v>66.7</v>
      </c>
      <c r="EH8" s="70" t="s">
        <v>143</v>
      </c>
      <c r="EI8" s="70">
        <v>62.3</v>
      </c>
      <c r="EJ8" s="70">
        <v>61.7</v>
      </c>
      <c r="EK8" s="70">
        <v>66.099999999999994</v>
      </c>
      <c r="EL8" s="70">
        <v>68.400000000000006</v>
      </c>
      <c r="EM8" s="70">
        <v>67.599999999999994</v>
      </c>
      <c r="EN8" s="71" t="s">
        <v>143</v>
      </c>
      <c r="EO8" s="71">
        <v>45576779</v>
      </c>
      <c r="EP8" s="71">
        <v>45776210</v>
      </c>
      <c r="EQ8" s="71">
        <v>45880148</v>
      </c>
      <c r="ER8" s="71">
        <v>45965525</v>
      </c>
      <c r="ES8" s="71" t="s">
        <v>143</v>
      </c>
      <c r="ET8" s="71">
        <v>42112933</v>
      </c>
      <c r="EU8" s="71">
        <v>43764424</v>
      </c>
      <c r="EV8" s="71">
        <v>44446754</v>
      </c>
      <c r="EW8" s="71">
        <v>45729936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146</v>
      </c>
      <c r="C10" s="76" t="s">
        <v>147</v>
      </c>
      <c r="D10" s="76" t="s">
        <v>148</v>
      </c>
      <c r="E10" s="76" t="s">
        <v>149</v>
      </c>
      <c r="F10" s="76" t="s">
        <v>150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151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つがる西北五広域連合病院運営局</cp:lastModifiedBy>
  <cp:lastPrinted>2019-01-31T04:22:48Z</cp:lastPrinted>
  <dcterms:created xsi:type="dcterms:W3CDTF">2018-12-07T10:39:29Z</dcterms:created>
  <dcterms:modified xsi:type="dcterms:W3CDTF">2019-01-31T04:22:50Z</dcterms:modified>
  <cp:category/>
</cp:coreProperties>
</file>