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2\46法適用_病院\"/>
    </mc:Choice>
  </mc:AlternateContent>
  <workbookProtection workbookAlgorithmName="SHA-512" workbookHashValue="ipiPASe5lffBce5aRPyR5tCTlEj9f8FdRDF+JOIeGWWzIaWBrW49M9PSwXvaPyh8gkp0O1POzT1oFAK8gI1D4A==" workbookSaltValue="DlOVSu77qIYwq5X8BdJpL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78" i="4"/>
  <c r="BX54" i="4"/>
  <c r="BX32" i="4"/>
  <c r="MO78" i="4"/>
  <c r="MN54" i="4"/>
  <c r="MN32" i="4"/>
  <c r="C11" i="5"/>
  <c r="D11" i="5"/>
  <c r="E11" i="5"/>
  <c r="B11" i="5"/>
  <c r="GT78" i="4" l="1"/>
  <c r="GR54" i="4"/>
  <c r="GR32" i="4"/>
  <c r="DG78" i="4"/>
  <c r="DD54" i="4"/>
  <c r="DD32" i="4"/>
  <c r="P78" i="4"/>
  <c r="P54" i="4"/>
  <c r="P32" i="4"/>
  <c r="KG78" i="4"/>
  <c r="KF54" i="4"/>
  <c r="KF32" i="4"/>
  <c r="LZ78" i="4"/>
  <c r="LY54" i="4"/>
  <c r="LY32" i="4"/>
  <c r="IM78" i="4"/>
  <c r="IK54" i="4"/>
  <c r="IK32" i="4"/>
  <c r="EZ78" i="4"/>
  <c r="EW54" i="4"/>
  <c r="EW32" i="4"/>
  <c r="BI78" i="4"/>
  <c r="BI54" i="4"/>
  <c r="BI32" i="4"/>
  <c r="AT78" i="4"/>
  <c r="AT54" i="4"/>
  <c r="AT32" i="4"/>
  <c r="LK78" i="4"/>
  <c r="LJ54" i="4"/>
  <c r="LJ32" i="4"/>
  <c r="HX78" i="4"/>
  <c r="HV54" i="4"/>
  <c r="HV32" i="4"/>
  <c r="EK78" i="4"/>
  <c r="EH54" i="4"/>
  <c r="EH32" i="4"/>
  <c r="DV78" i="4"/>
  <c r="DS54" i="4"/>
  <c r="DS32" i="4"/>
  <c r="AE78" i="4"/>
  <c r="AE54" i="4"/>
  <c r="AE32" i="4"/>
  <c r="KV78" i="4"/>
  <c r="KU54" i="4"/>
  <c r="KU32" i="4"/>
  <c r="HI78" i="4"/>
  <c r="HG54" i="4"/>
  <c r="HG32" i="4"/>
</calcChain>
</file>

<file path=xl/sharedStrings.xml><?xml version="1.0" encoding="utf-8"?>
<sst xmlns="http://schemas.openxmlformats.org/spreadsheetml/2006/main" count="340" uniqueCount="182">
  <si>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</si>
  <si>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</si>
  <si>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</si>
  <si>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</si>
  <si>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</si>
  <si>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</si>
  <si>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</si>
  <si>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</si>
  <si>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</si>
  <si>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</si>
  <si>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</si>
  <si>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</si>
  <si>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</si>
  <si>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</si>
  <si>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</si>
  <si>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</si>
  <si>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</si>
  <si>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</si>
  <si>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</si>
  <si>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</si>
  <si>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</si>
  <si>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</si>
  <si>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</si>
  <si>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</si>
  <si>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</si>
  <si>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</si>
  <si>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</si>
  <si>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</si>
  <si>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</si>
  <si>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</si>
  <si>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</si>
  <si>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</si>
  <si>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</si>
  <si>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</si>
  <si>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</si>
  <si>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</si>
  <si>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</si>
  <si>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</si>
  <si>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</si>
  <si>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</si>
  <si>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</si>
  <si>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</si>
  <si>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</si>
  <si>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</si>
  <si>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</si>
  <si>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</si>
  <si>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</si>
  <si>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</si>
  <si>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</si>
  <si>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</si>
  <si>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</si>
  <si>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</si>
  <si>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</si>
  <si>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</si>
  <si>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</si>
  <si>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</si>
  <si>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</si>
  <si>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</si>
  <si>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</si>
  <si>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</si>
  <si>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</si>
  <si>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</si>
  <si>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</si>
  <si>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</si>
  <si>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</si>
  <si>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</si>
  <si>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</si>
  <si>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</si>
  <si>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</si>
  <si>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</si>
  <si>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</si>
  <si>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</si>
  <si>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</si>
  <si>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</si>
  <si>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</si>
  <si>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</si>
  <si>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</si>
  <si>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</si>
  <si>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</si>
  <si>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</si>
  <si>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</si>
  <si>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</si>
  <si>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</si>
  <si>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</si>
  <si>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</si>
  <si>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</si>
  <si>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</si>
  <si>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</si>
  <si>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</si>
  <si>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</si>
  <si>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</si>
  <si>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</si>
  <si>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</si>
  <si>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</si>
  <si>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</si>
  <si>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</si>
  <si>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</si>
  <si>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</si>
  <si>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</si>
  <si>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</si>
  <si>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</si>
  <si>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</si>
  <si>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</si>
  <si>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</si>
  <si>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</si>
  <si>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</si>
  <si>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</si>
  <si>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</si>
  <si>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</si>
  <si>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</si>
  <si>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</si>
  <si>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</si>
  <si>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</si>
  <si>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</si>
  <si>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</si>
  <si>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</si>
  <si>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</si>
  <si>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</si>
  <si>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</si>
  <si>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</si>
  <si>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</si>
  <si>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</si>
  <si>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</si>
  <si>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</si>
  <si>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</si>
  <si>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</si>
  <si>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</si>
  <si>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</si>
  <si>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</si>
  <si>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</si>
  <si>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</si>
  <si>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</si>
  <si>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</si>
  <si>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</si>
  <si>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</si>
  <si>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</si>
  <si>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</si>
  <si>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</si>
  <si>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</si>
  <si>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</si>
  <si>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</si>
  <si>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</si>
  <si>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</si>
  <si>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</si>
  <si>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</si>
  <si>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</si>
  <si>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</si>
  <si>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</si>
  <si>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</si>
  <si>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</si>
  <si>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</si>
  <si>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</si>
  <si>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</si>
  <si>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</si>
  <si>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</si>
  <si>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</si>
  <si>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</si>
  <si>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</si>
  <si>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</si>
  <si>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</si>
  <si>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</si>
  <si>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</si>
  <si>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</si>
  <si>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</si>
  <si>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</si>
  <si>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</si>
  <si>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鰺ヶ沢病院</t>
  </si>
  <si>
    <t>条例全部</t>
  </si>
  <si>
    <t>病院事業</t>
  </si>
  <si>
    <t>一般病院</t>
  </si>
  <si>
    <t>50床以上～100床未満</t>
  </si>
  <si>
    <t>学術・研究機関出身</t>
  </si>
  <si>
    <t>直営</t>
  </si>
  <si>
    <t>ド 訓</t>
  </si>
  <si>
    <t>救 へ</t>
  </si>
  <si>
    <t>第１種該当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</si>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</sst>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vertical="top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6" fillId="0" borderId="9" xfId="0" applyFont="1" applyBorder="1">
      <alignment vertical="center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center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57.9</c:v>
                </c:pt>
                <c:pt idx="1">
                  <c:v>55.9</c:v>
                </c:pt>
                <c:pt idx="2">
                  <c:v>67.2</c:v>
                </c:pt>
                <c:pt idx="3">
                  <c:v>81.2</c:v>
                </c:pt>
                <c:pt idx="4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3-4276-807E-979F6484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66.099999999999994</c:v>
                </c:pt>
                <c:pt idx="2">
                  <c:v>62.3</c:v>
                </c:pt>
                <c:pt idx="3">
                  <c:v>62.1</c:v>
                </c:pt>
                <c:pt idx="4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3-4276-807E-979F6484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16211</c:v>
                </c:pt>
                <c:pt idx="1">
                  <c:v>16703</c:v>
                </c:pt>
                <c:pt idx="2">
                  <c:v>16179</c:v>
                </c:pt>
                <c:pt idx="3">
                  <c:v>9237</c:v>
                </c:pt>
                <c:pt idx="4">
                  <c:v>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C-4062-8204-71AC6B7D0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9135</c:v>
                </c:pt>
                <c:pt idx="2">
                  <c:v>9509</c:v>
                </c:pt>
                <c:pt idx="3">
                  <c:v>9548</c:v>
                </c:pt>
                <c:pt idx="4">
                  <c:v>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C-4062-8204-71AC6B7D0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29622</c:v>
                </c:pt>
                <c:pt idx="1">
                  <c:v>25932</c:v>
                </c:pt>
                <c:pt idx="2">
                  <c:v>29996</c:v>
                </c:pt>
                <c:pt idx="3">
                  <c:v>33140</c:v>
                </c:pt>
                <c:pt idx="4">
                  <c:v>35855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7-40C2-95D5-10417E5C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26415</c:v>
                </c:pt>
                <c:pt idx="2">
                  <c:v>27227</c:v>
                </c:pt>
                <c:pt idx="3">
                  <c:v>28176</c:v>
                </c:pt>
                <c:pt idx="4">
                  <c:v>29348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7-40C2-95D5-10417E5C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9-401E-B119-EE025B5E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118.8</c:v>
                </c:pt>
                <c:pt idx="2">
                  <c:v>136</c:v>
                </c:pt>
                <c:pt idx="3">
                  <c:v>131.30000000000001</c:v>
                </c:pt>
                <c:pt idx="4">
                  <c:v>133.6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9-401E-B119-EE025B5E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83</c:v>
                </c:pt>
                <c:pt idx="1">
                  <c:v>75.900000000000006</c:v>
                </c:pt>
                <c:pt idx="2">
                  <c:v>75.099999999999994</c:v>
                </c:pt>
                <c:pt idx="3">
                  <c:v>69.599999999999994</c:v>
                </c:pt>
                <c:pt idx="4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6-4FE3-A6DE-732A9D6DF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73.2</c:v>
                </c:pt>
                <c:pt idx="2">
                  <c:v>69.900000000000006</c:v>
                </c:pt>
                <c:pt idx="3">
                  <c:v>71.599999999999994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FE3-A6DE-732A9D6DF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77.400000000000006</c:v>
                </c:pt>
                <c:pt idx="2">
                  <c:v>77.2</c:v>
                </c:pt>
                <c:pt idx="3">
                  <c:v>72.5</c:v>
                </c:pt>
                <c:pt idx="4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3-43D0-9546-80A965702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77.099999999999994</c:v>
                </c:pt>
                <c:pt idx="2">
                  <c:v>73.8</c:v>
                </c:pt>
                <c:pt idx="3">
                  <c:v>75.5</c:v>
                </c:pt>
                <c:pt idx="4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3-43D0-9546-80A965702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95.6</c:v>
                </c:pt>
                <c:pt idx="1">
                  <c:v>90.4</c:v>
                </c:pt>
                <c:pt idx="2">
                  <c:v>95.8</c:v>
                </c:pt>
                <c:pt idx="3">
                  <c:v>93.9</c:v>
                </c:pt>
                <c:pt idx="4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E-4924-95BC-8E1B758C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97.7</c:v>
                </c:pt>
                <c:pt idx="2">
                  <c:v>100.7</c:v>
                </c:pt>
                <c:pt idx="3">
                  <c:v>103.6</c:v>
                </c:pt>
                <c:pt idx="4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E-4924-95BC-8E1B758C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77.8</c:v>
                </c:pt>
                <c:pt idx="1">
                  <c:v>74.8</c:v>
                </c:pt>
                <c:pt idx="2">
                  <c:v>74.400000000000006</c:v>
                </c:pt>
                <c:pt idx="3">
                  <c:v>76.400000000000006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A-4803-B745-78BE97BF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56.4</c:v>
                </c:pt>
                <c:pt idx="2">
                  <c:v>56.9</c:v>
                </c:pt>
                <c:pt idx="3">
                  <c:v>58.3</c:v>
                </c:pt>
                <c:pt idx="4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A-4803-B745-78BE97BF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68.5</c:v>
                </c:pt>
                <c:pt idx="2">
                  <c:v>66.3</c:v>
                </c:pt>
                <c:pt idx="3">
                  <c:v>68.099999999999994</c:v>
                </c:pt>
                <c:pt idx="4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8-4B3A-9F4F-F0A1F59A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73.400000000000006</c:v>
                </c:pt>
                <c:pt idx="2">
                  <c:v>72.5</c:v>
                </c:pt>
                <c:pt idx="3">
                  <c:v>72.3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8-4B3A-9F4F-F0A1F59A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34903510</c:v>
                </c:pt>
                <c:pt idx="1">
                  <c:v>53157814</c:v>
                </c:pt>
                <c:pt idx="2">
                  <c:v>50437314</c:v>
                </c:pt>
                <c:pt idx="3">
                  <c:v>55845183</c:v>
                </c:pt>
                <c:pt idx="4">
                  <c:v>55637450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5-4F1E-8CF1-CD4677EF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40117620</c:v>
                </c:pt>
                <c:pt idx="2">
                  <c:v>42330999</c:v>
                </c:pt>
                <c:pt idx="3">
                  <c:v>43068047</c:v>
                </c:pt>
                <c:pt idx="4">
                  <c:v>44341948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5-4F1E-8CF1-CD4677EF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39</c:v>
                </c:pt>
                <c:pt idx="2">
                  <c:v>32.5</c:v>
                </c:pt>
                <c:pt idx="3">
                  <c:v>15.8</c:v>
                </c:pt>
                <c:pt idx="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0-4F65-BC2C-E6BD6568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16</c:v>
                </c:pt>
                <c:pt idx="2">
                  <c:v>15.7</c:v>
                </c:pt>
                <c:pt idx="3">
                  <c:v>14.6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0-4F65-BC2C-E6BD6568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55.8</c:v>
                </c:pt>
                <c:pt idx="2">
                  <c:v>62.3</c:v>
                </c:pt>
                <c:pt idx="3">
                  <c:v>79.099999999999994</c:v>
                </c:pt>
                <c:pt idx="4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7-4227-9BEC-FC7197EE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72</c:v>
                </c:pt>
                <c:pt idx="2">
                  <c:v>77.7</c:v>
                </c:pt>
                <c:pt idx="3">
                  <c:v>75.7</c:v>
                </c:pt>
                <c:pt idx="4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7-4227-9BEC-FC7197EE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7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>
        <row r="6">
          <cell r="AI6">
            <v>95.6</v>
          </cell>
          <cell r="AJ6">
            <v>90.4</v>
          </cell>
          <cell r="AK6">
            <v>95.8</v>
          </cell>
          <cell r="AL6">
            <v>93.9</v>
          </cell>
          <cell r="AM6">
            <v>95.3</v>
          </cell>
          <cell r="AN6">
            <v>97.2</v>
          </cell>
          <cell r="AO6">
            <v>97.7</v>
          </cell>
          <cell r="AP6">
            <v>100.7</v>
          </cell>
          <cell r="AQ6">
            <v>103.6</v>
          </cell>
          <cell r="AR6">
            <v>101.9</v>
          </cell>
          <cell r="AT6">
            <v>84.2</v>
          </cell>
          <cell r="AU6">
            <v>77.400000000000006</v>
          </cell>
          <cell r="AV6">
            <v>77.2</v>
          </cell>
          <cell r="AW6">
            <v>72.5</v>
          </cell>
          <cell r="AX6">
            <v>74.400000000000006</v>
          </cell>
          <cell r="AY6">
            <v>84</v>
          </cell>
          <cell r="AZ6">
            <v>77.099999999999994</v>
          </cell>
          <cell r="BA6">
            <v>73.8</v>
          </cell>
          <cell r="BB6">
            <v>75.5</v>
          </cell>
          <cell r="BC6">
            <v>74.599999999999994</v>
          </cell>
          <cell r="BE6">
            <v>83</v>
          </cell>
          <cell r="BF6">
            <v>75.900000000000006</v>
          </cell>
          <cell r="BG6">
            <v>75.099999999999994</v>
          </cell>
          <cell r="BH6">
            <v>69.599999999999994</v>
          </cell>
          <cell r="BI6">
            <v>69.599999999999994</v>
          </cell>
          <cell r="BJ6">
            <v>80.400000000000006</v>
          </cell>
          <cell r="BK6">
            <v>73.2</v>
          </cell>
          <cell r="BL6">
            <v>69.900000000000006</v>
          </cell>
          <cell r="BM6">
            <v>71.599999999999994</v>
          </cell>
          <cell r="BN6">
            <v>70.8</v>
          </cell>
          <cell r="BP6">
            <v>57.9</v>
          </cell>
          <cell r="BQ6">
            <v>55.9</v>
          </cell>
          <cell r="BR6">
            <v>67.2</v>
          </cell>
          <cell r="BS6">
            <v>81.2</v>
          </cell>
          <cell r="BT6">
            <v>76.2</v>
          </cell>
          <cell r="BU6">
            <v>70.099999999999994</v>
          </cell>
          <cell r="BV6">
            <v>66.099999999999994</v>
          </cell>
          <cell r="BW6">
            <v>62.3</v>
          </cell>
          <cell r="BX6">
            <v>62.1</v>
          </cell>
          <cell r="BY6">
            <v>60.2</v>
          </cell>
          <cell r="CA6">
            <v>29622</v>
          </cell>
          <cell r="CB6">
            <v>25932</v>
          </cell>
          <cell r="CC6">
            <v>29996</v>
          </cell>
          <cell r="CD6">
            <v>33140</v>
          </cell>
          <cell r="CE6">
            <v>35855</v>
          </cell>
          <cell r="CF6">
            <v>34924</v>
          </cell>
          <cell r="CG6">
            <v>26415</v>
          </cell>
          <cell r="CH6">
            <v>27227</v>
          </cell>
          <cell r="CI6">
            <v>28176</v>
          </cell>
          <cell r="CJ6">
            <v>29348</v>
          </cell>
          <cell r="CL6">
            <v>16211</v>
          </cell>
          <cell r="CM6">
            <v>16703</v>
          </cell>
          <cell r="CN6">
            <v>16179</v>
          </cell>
          <cell r="CO6">
            <v>9237</v>
          </cell>
          <cell r="CP6">
            <v>8965</v>
          </cell>
          <cell r="CQ6">
            <v>10244</v>
          </cell>
          <cell r="CR6">
            <v>9135</v>
          </cell>
          <cell r="CS6">
            <v>9509</v>
          </cell>
          <cell r="CT6">
            <v>9548</v>
          </cell>
          <cell r="CU6">
            <v>9992</v>
          </cell>
          <cell r="CW6">
            <v>58.1</v>
          </cell>
          <cell r="CX6">
            <v>55.8</v>
          </cell>
          <cell r="CY6">
            <v>62.3</v>
          </cell>
          <cell r="CZ6">
            <v>79.099999999999994</v>
          </cell>
          <cell r="DA6">
            <v>77.5</v>
          </cell>
          <cell r="DB6">
            <v>63.7</v>
          </cell>
          <cell r="DC6">
            <v>72</v>
          </cell>
          <cell r="DD6">
            <v>77.7</v>
          </cell>
          <cell r="DE6">
            <v>75.7</v>
          </cell>
          <cell r="DF6">
            <v>75.400000000000006</v>
          </cell>
          <cell r="DH6">
            <v>38.299999999999997</v>
          </cell>
          <cell r="DI6">
            <v>39</v>
          </cell>
          <cell r="DJ6">
            <v>32.5</v>
          </cell>
          <cell r="DK6">
            <v>15.8</v>
          </cell>
          <cell r="DL6">
            <v>15.9</v>
          </cell>
          <cell r="DM6">
            <v>17.7</v>
          </cell>
          <cell r="DN6">
            <v>16</v>
          </cell>
          <cell r="DO6">
            <v>15.7</v>
          </cell>
          <cell r="DP6">
            <v>14.6</v>
          </cell>
          <cell r="DQ6">
            <v>15.1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6.5</v>
          </cell>
          <cell r="DX6">
            <v>117.1</v>
          </cell>
          <cell r="DY6">
            <v>118.8</v>
          </cell>
          <cell r="DZ6">
            <v>136</v>
          </cell>
          <cell r="EA6">
            <v>131.30000000000001</v>
          </cell>
          <cell r="EB6">
            <v>133.6</v>
          </cell>
          <cell r="ED6">
            <v>77.8</v>
          </cell>
          <cell r="EE6">
            <v>74.8</v>
          </cell>
          <cell r="EF6">
            <v>74.400000000000006</v>
          </cell>
          <cell r="EG6">
            <v>76.400000000000006</v>
          </cell>
          <cell r="EH6">
            <v>78.5</v>
          </cell>
          <cell r="EI6">
            <v>54.1</v>
          </cell>
          <cell r="EJ6">
            <v>56.4</v>
          </cell>
          <cell r="EK6">
            <v>56.9</v>
          </cell>
          <cell r="EL6">
            <v>58.3</v>
          </cell>
          <cell r="EM6">
            <v>59.2</v>
          </cell>
          <cell r="EO6">
            <v>77.099999999999994</v>
          </cell>
          <cell r="EP6">
            <v>68.5</v>
          </cell>
          <cell r="EQ6">
            <v>66.3</v>
          </cell>
          <cell r="ER6">
            <v>68.099999999999994</v>
          </cell>
          <cell r="ES6">
            <v>71.5</v>
          </cell>
          <cell r="ET6">
            <v>71.400000000000006</v>
          </cell>
          <cell r="EU6">
            <v>73.400000000000006</v>
          </cell>
          <cell r="EV6">
            <v>72.5</v>
          </cell>
          <cell r="EW6">
            <v>72.3</v>
          </cell>
          <cell r="EX6">
            <v>72</v>
          </cell>
          <cell r="EZ6">
            <v>34903510</v>
          </cell>
          <cell r="FA6">
            <v>53157814</v>
          </cell>
          <cell r="FB6">
            <v>50437314</v>
          </cell>
          <cell r="FC6">
            <v>55845183</v>
          </cell>
          <cell r="FD6">
            <v>55637450</v>
          </cell>
          <cell r="FE6">
            <v>40683727</v>
          </cell>
          <cell r="FF6">
            <v>40117620</v>
          </cell>
          <cell r="FG6">
            <v>42330999</v>
          </cell>
          <cell r="FH6">
            <v>43068047</v>
          </cell>
          <cell r="FI6">
            <v>44341948</v>
          </cell>
        </row>
        <row r="11">
          <cell r="B11" t="str">
            <v>H30</v>
          </cell>
          <cell r="C11" t="str">
            <v>R01</v>
          </cell>
          <cell r="D11" t="str">
            <v>R02</v>
          </cell>
          <cell r="E11" t="str">
            <v>R03</v>
          </cell>
          <cell r="F11" t="str">
            <v>R04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</row>
    <row r="3" spans="1:38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</row>
    <row r="4" spans="1:38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5" t="str">
        <f>データ!H6</f>
        <v>青森県つがる西北五広域連合　鰺ヶ沢病院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U7" s="7" t="s">
        <v>2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9"/>
      <c r="CN7" s="7" t="s">
        <v>3</v>
      </c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9"/>
      <c r="EG7" s="7" t="s">
        <v>4</v>
      </c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9"/>
      <c r="FZ7" s="7" t="s">
        <v>5</v>
      </c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9"/>
      <c r="ID7" s="7" t="s">
        <v>6</v>
      </c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9"/>
      <c r="JW7" s="7" t="s">
        <v>7</v>
      </c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9"/>
      <c r="LP7" s="7" t="s">
        <v>8</v>
      </c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9"/>
      <c r="NI7" s="4"/>
      <c r="NJ7" s="10" t="s">
        <v>9</v>
      </c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2"/>
      <c r="NX7" s="4"/>
    </row>
    <row r="8" spans="1:388" ht="18.75" customHeight="1" x14ac:dyDescent="0.15">
      <c r="A8" s="2"/>
      <c r="B8" s="13" t="str">
        <f>データ!K6</f>
        <v>条例全部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  <c r="AU8" s="13" t="str">
        <f>データ!L6</f>
        <v>病院事業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5"/>
      <c r="CN8" s="13" t="str">
        <f>データ!M6</f>
        <v>一般病院</v>
      </c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5"/>
      <c r="EG8" s="13" t="str">
        <f>データ!N6</f>
        <v>50床以上～100床未満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5"/>
      <c r="FZ8" s="13" t="str">
        <f>データ!O7</f>
        <v>学術・研究機関出身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5"/>
      <c r="ID8" s="16">
        <f>データ!Z6</f>
        <v>60</v>
      </c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8"/>
      <c r="JW8" s="16" t="str">
        <f>データ!AA6</f>
        <v>-</v>
      </c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8"/>
      <c r="LP8" s="16" t="str">
        <f>データ!AB6</f>
        <v>-</v>
      </c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8"/>
      <c r="NI8" s="4"/>
      <c r="NJ8" s="19" t="s">
        <v>10</v>
      </c>
      <c r="NK8" s="20"/>
      <c r="NL8" s="21" t="s">
        <v>11</v>
      </c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2"/>
      <c r="NX8" s="4"/>
    </row>
    <row r="9" spans="1:388" ht="18.75" customHeight="1" x14ac:dyDescent="0.15">
      <c r="A9" s="2"/>
      <c r="B9" s="7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9"/>
      <c r="AU9" s="7" t="s">
        <v>13</v>
      </c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9"/>
      <c r="CN9" s="7" t="s">
        <v>14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9"/>
      <c r="EG9" s="7" t="s">
        <v>15</v>
      </c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9"/>
      <c r="FZ9" s="7" t="s">
        <v>16</v>
      </c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9"/>
      <c r="ID9" s="7" t="s">
        <v>17</v>
      </c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9"/>
      <c r="JW9" s="7" t="s">
        <v>18</v>
      </c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9"/>
      <c r="LP9" s="7" t="s">
        <v>19</v>
      </c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9"/>
      <c r="NI9" s="4"/>
      <c r="NJ9" s="23" t="s">
        <v>20</v>
      </c>
      <c r="NK9" s="24"/>
      <c r="NL9" s="25" t="s">
        <v>21</v>
      </c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6"/>
      <c r="NX9" s="4"/>
    </row>
    <row r="10" spans="1:388" ht="18.75" customHeight="1" x14ac:dyDescent="0.15">
      <c r="A10" s="2"/>
      <c r="B10" s="13" t="str">
        <f>データ!P6</f>
        <v>直営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  <c r="AU10" s="16">
        <f>データ!Q6</f>
        <v>8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8"/>
      <c r="CN10" s="13" t="str">
        <f>データ!R6</f>
        <v>-</v>
      </c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5"/>
      <c r="EG10" s="13" t="str">
        <f>データ!S6</f>
        <v>ド 訓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5"/>
      <c r="FZ10" s="13" t="str">
        <f>データ!T6</f>
        <v>救 へ</v>
      </c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5"/>
      <c r="ID10" s="16" t="str">
        <f>データ!AC6</f>
        <v>-</v>
      </c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8"/>
      <c r="JW10" s="16" t="str">
        <f>データ!AD6</f>
        <v>-</v>
      </c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8"/>
      <c r="LP10" s="16">
        <f>データ!AE6</f>
        <v>60</v>
      </c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8"/>
      <c r="NI10" s="2"/>
      <c r="NJ10" s="27" t="s">
        <v>22</v>
      </c>
      <c r="NK10" s="28"/>
      <c r="NL10" s="29" t="s">
        <v>23</v>
      </c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30"/>
      <c r="NX10" s="4"/>
    </row>
    <row r="11" spans="1:388" ht="18.75" customHeight="1" x14ac:dyDescent="0.15">
      <c r="A11" s="2"/>
      <c r="B11" s="7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/>
      <c r="AU11" s="7" t="s">
        <v>25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9"/>
      <c r="CN11" s="7" t="s">
        <v>26</v>
      </c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9"/>
      <c r="EG11" s="7" t="s">
        <v>27</v>
      </c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9"/>
      <c r="FZ11" s="7" t="s">
        <v>28</v>
      </c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9"/>
      <c r="ID11" s="7" t="s">
        <v>29</v>
      </c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9"/>
      <c r="JW11" s="7" t="s">
        <v>30</v>
      </c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9"/>
      <c r="LP11" s="7" t="s">
        <v>31</v>
      </c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9"/>
      <c r="NI11" s="31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6" t="str">
        <f>データ!U6</f>
        <v>-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16">
        <f>データ!V6</f>
        <v>7616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8"/>
      <c r="CN12" s="13" t="str">
        <f>データ!W6</f>
        <v>第１種該当</v>
      </c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5"/>
      <c r="EG12" s="13" t="str">
        <f>データ!X6</f>
        <v>-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5"/>
      <c r="FZ12" s="13" t="str">
        <f>データ!Y6</f>
        <v>１３：１</v>
      </c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5"/>
      <c r="ID12" s="16">
        <f>データ!AF6</f>
        <v>60</v>
      </c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8"/>
      <c r="JW12" s="16" t="str">
        <f>データ!AG6</f>
        <v>-</v>
      </c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8"/>
      <c r="LP12" s="16">
        <f>データ!AH6</f>
        <v>60</v>
      </c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8"/>
      <c r="NI12" s="31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32" t="s">
        <v>32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1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</row>
    <row r="14" spans="1:388" ht="17.25" customHeight="1" x14ac:dyDescent="0.15">
      <c r="A14" s="2"/>
      <c r="B14" s="32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1"/>
      <c r="NJ14" s="34" t="s">
        <v>34</v>
      </c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</row>
    <row r="16" spans="1:388" ht="13.5" customHeight="1" x14ac:dyDescent="0.15">
      <c r="A16" s="35"/>
      <c r="B16" s="36"/>
      <c r="C16" s="37"/>
      <c r="D16" s="37"/>
      <c r="E16" s="37"/>
      <c r="F16" s="38" t="s">
        <v>35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7"/>
      <c r="NF16" s="37"/>
      <c r="NG16" s="37"/>
      <c r="NH16" s="39"/>
      <c r="NI16" s="2"/>
      <c r="NJ16" s="40" t="s">
        <v>36</v>
      </c>
      <c r="NK16" s="41"/>
      <c r="NL16" s="41"/>
      <c r="NM16" s="41"/>
      <c r="NN16" s="42"/>
      <c r="NO16" s="43" t="s">
        <v>37</v>
      </c>
      <c r="NP16" s="44"/>
      <c r="NQ16" s="44"/>
      <c r="NR16" s="44"/>
      <c r="NS16" s="45"/>
      <c r="NT16" s="43" t="s">
        <v>38</v>
      </c>
      <c r="NU16" s="44"/>
      <c r="NV16" s="44"/>
      <c r="NW16" s="44"/>
      <c r="NX16" s="45"/>
    </row>
    <row r="17" spans="1:393" ht="13.5" customHeight="1" x14ac:dyDescent="0.15">
      <c r="A17" s="2"/>
      <c r="B17" s="46"/>
      <c r="C17" s="47"/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7"/>
      <c r="NF17" s="47"/>
      <c r="NG17" s="47"/>
      <c r="NH17" s="49"/>
      <c r="NI17" s="2"/>
      <c r="NJ17" s="50" t="s">
        <v>39</v>
      </c>
      <c r="NK17" s="51"/>
      <c r="NL17" s="51"/>
      <c r="NM17" s="51"/>
      <c r="NN17" s="52"/>
      <c r="NO17" s="53"/>
      <c r="NP17" s="54"/>
      <c r="NQ17" s="54"/>
      <c r="NR17" s="54"/>
      <c r="NS17" s="55"/>
      <c r="NT17" s="53"/>
      <c r="NU17" s="54"/>
      <c r="NV17" s="54"/>
      <c r="NW17" s="54"/>
      <c r="NX17" s="55"/>
    </row>
    <row r="18" spans="1:393" ht="13.5" customHeight="1" x14ac:dyDescent="0.15">
      <c r="A18" s="2"/>
      <c r="B18" s="5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9"/>
      <c r="NI18" s="2"/>
      <c r="NJ18" s="57" t="s">
        <v>40</v>
      </c>
      <c r="NK18" s="58"/>
      <c r="NL18" s="58"/>
      <c r="NM18" s="59" t="s">
        <v>41</v>
      </c>
      <c r="NN18" s="60"/>
      <c r="NO18" s="57" t="s">
        <v>40</v>
      </c>
      <c r="NP18" s="58"/>
      <c r="NQ18" s="58"/>
      <c r="NR18" s="59" t="s">
        <v>41</v>
      </c>
      <c r="NS18" s="60"/>
      <c r="NT18" s="57" t="s">
        <v>40</v>
      </c>
      <c r="NU18" s="58"/>
      <c r="NV18" s="58"/>
      <c r="NW18" s="59" t="s">
        <v>41</v>
      </c>
      <c r="NX18" s="60"/>
      <c r="OC18" s="2" t="s">
        <v>42</v>
      </c>
    </row>
    <row r="19" spans="1:393" ht="13.5" customHeight="1" x14ac:dyDescent="0.15">
      <c r="A19" s="2"/>
      <c r="B19" s="5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61"/>
      <c r="NI19" s="2"/>
      <c r="NJ19" s="62"/>
      <c r="NK19" s="63"/>
      <c r="NL19" s="63"/>
      <c r="NM19" s="64"/>
      <c r="NN19" s="65"/>
      <c r="NO19" s="62"/>
      <c r="NP19" s="63"/>
      <c r="NQ19" s="63"/>
      <c r="NR19" s="64"/>
      <c r="NS19" s="65"/>
      <c r="NT19" s="62"/>
      <c r="NU19" s="63"/>
      <c r="NV19" s="63"/>
      <c r="NW19" s="64"/>
      <c r="NX19" s="65"/>
      <c r="OC19" s="66" t="s">
        <v>43</v>
      </c>
    </row>
    <row r="20" spans="1:393" ht="13.5" customHeight="1" x14ac:dyDescent="0.15">
      <c r="A20" s="2"/>
      <c r="B20" s="5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61"/>
      <c r="NI20" s="2"/>
      <c r="NJ20" s="34" t="s">
        <v>44</v>
      </c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OC20" s="66" t="s">
        <v>45</v>
      </c>
    </row>
    <row r="21" spans="1:393" ht="13.5" customHeight="1" x14ac:dyDescent="0.15">
      <c r="A21" s="2"/>
      <c r="B21" s="5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61"/>
      <c r="NI21" s="2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OC21" s="66" t="s">
        <v>46</v>
      </c>
    </row>
    <row r="22" spans="1:393" ht="13.5" customHeight="1" x14ac:dyDescent="0.15">
      <c r="A22" s="2"/>
      <c r="B22" s="5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61"/>
      <c r="NI22" s="2"/>
      <c r="NJ22" s="68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70"/>
      <c r="OC22" s="66" t="s">
        <v>47</v>
      </c>
    </row>
    <row r="23" spans="1:393" ht="13.5" customHeight="1" x14ac:dyDescent="0.15">
      <c r="A23" s="2"/>
      <c r="B23" s="5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61"/>
      <c r="NI23" s="2"/>
      <c r="NJ23" s="71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3"/>
      <c r="OC23" s="66" t="s">
        <v>48</v>
      </c>
    </row>
    <row r="24" spans="1:393" ht="13.5" customHeight="1" x14ac:dyDescent="0.15">
      <c r="A24" s="2"/>
      <c r="B24" s="5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61"/>
      <c r="NI24" s="2"/>
      <c r="NJ24" s="71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3"/>
      <c r="OC24" s="66" t="s">
        <v>49</v>
      </c>
    </row>
    <row r="25" spans="1:393" ht="13.5" customHeight="1" x14ac:dyDescent="0.15">
      <c r="A25" s="2"/>
      <c r="B25" s="5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61"/>
      <c r="NI25" s="2"/>
      <c r="NJ25" s="71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3"/>
      <c r="OC25" s="66" t="s">
        <v>50</v>
      </c>
    </row>
    <row r="26" spans="1:393" ht="13.5" customHeight="1" x14ac:dyDescent="0.15">
      <c r="A26" s="2"/>
      <c r="B26" s="5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61"/>
      <c r="NI26" s="2"/>
      <c r="NJ26" s="71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3"/>
      <c r="OC26" s="66" t="s">
        <v>51</v>
      </c>
    </row>
    <row r="27" spans="1:393" ht="13.5" customHeight="1" x14ac:dyDescent="0.15">
      <c r="A27" s="2"/>
      <c r="B27" s="5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61"/>
      <c r="NI27" s="2"/>
      <c r="NJ27" s="71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3"/>
      <c r="OC27" s="66" t="s">
        <v>52</v>
      </c>
    </row>
    <row r="28" spans="1:393" ht="13.5" customHeight="1" x14ac:dyDescent="0.15">
      <c r="A28" s="2"/>
      <c r="B28" s="5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61"/>
      <c r="NI28" s="2"/>
      <c r="NJ28" s="71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3"/>
      <c r="OC28" s="66" t="s">
        <v>53</v>
      </c>
    </row>
    <row r="29" spans="1:393" ht="13.5" customHeight="1" x14ac:dyDescent="0.15">
      <c r="A29" s="2"/>
      <c r="B29" s="5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61"/>
      <c r="NI29" s="2"/>
      <c r="NJ29" s="71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3"/>
      <c r="OC29" s="66" t="s">
        <v>54</v>
      </c>
    </row>
    <row r="30" spans="1:393" ht="13.5" customHeight="1" x14ac:dyDescent="0.15">
      <c r="A30" s="2"/>
      <c r="B30" s="5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61"/>
      <c r="NI30" s="2"/>
      <c r="NJ30" s="71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3"/>
      <c r="OC30" s="66" t="s">
        <v>55</v>
      </c>
    </row>
    <row r="31" spans="1:393" ht="13.5" customHeight="1" x14ac:dyDescent="0.15">
      <c r="A31" s="2"/>
      <c r="B31" s="56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61"/>
      <c r="NI31" s="2"/>
      <c r="NJ31" s="71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3"/>
      <c r="OC31" s="66" t="s">
        <v>56</v>
      </c>
    </row>
    <row r="32" spans="1:393" ht="13.5" customHeight="1" x14ac:dyDescent="0.15">
      <c r="A32" s="2"/>
      <c r="B32" s="56"/>
      <c r="D32" s="2"/>
      <c r="E32" s="2"/>
      <c r="F32" s="2"/>
      <c r="G32" s="74"/>
      <c r="H32" s="74"/>
      <c r="I32" s="74"/>
      <c r="J32" s="74"/>
      <c r="K32" s="74"/>
      <c r="L32" s="74"/>
      <c r="M32" s="74"/>
      <c r="N32" s="74"/>
      <c r="O32" s="74"/>
      <c r="P32" s="75" t="str">
        <f>データ!$B$11</f>
        <v>H30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7"/>
      <c r="AE32" s="75" t="str">
        <f>データ!$C$11</f>
        <v>R01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7"/>
      <c r="AT32" s="75" t="str">
        <f>データ!$D$11</f>
        <v>R02</v>
      </c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7"/>
      <c r="BI32" s="75" t="str">
        <f>データ!$E$11</f>
        <v>R03</v>
      </c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7"/>
      <c r="BX32" s="75" t="str">
        <f>データ!$F$11</f>
        <v>R04</v>
      </c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7"/>
      <c r="CO32" s="2"/>
      <c r="CP32" s="2"/>
      <c r="CQ32" s="2"/>
      <c r="CR32" s="2"/>
      <c r="CS32" s="2"/>
      <c r="CT32" s="2"/>
      <c r="CU32" s="74"/>
      <c r="CV32" s="74"/>
      <c r="CW32" s="74"/>
      <c r="CX32" s="74"/>
      <c r="CY32" s="74"/>
      <c r="CZ32" s="74"/>
      <c r="DA32" s="74"/>
      <c r="DB32" s="74"/>
      <c r="DC32" s="74"/>
      <c r="DD32" s="75" t="str">
        <f>データ!$B$11</f>
        <v>H30</v>
      </c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7"/>
      <c r="DS32" s="75" t="str">
        <f>データ!$C$11</f>
        <v>R01</v>
      </c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7"/>
      <c r="EH32" s="75" t="str">
        <f>データ!$D$11</f>
        <v>R02</v>
      </c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7"/>
      <c r="EW32" s="75" t="str">
        <f>データ!$E$11</f>
        <v>R03</v>
      </c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7"/>
      <c r="FL32" s="75" t="str">
        <f>データ!$F$11</f>
        <v>R04</v>
      </c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7"/>
      <c r="GA32" s="2"/>
      <c r="GB32" s="2"/>
      <c r="GC32" s="2"/>
      <c r="GD32" s="2"/>
      <c r="GE32" s="2"/>
      <c r="GF32" s="2"/>
      <c r="GG32" s="2"/>
      <c r="GH32" s="2"/>
      <c r="GI32" s="74"/>
      <c r="GJ32" s="74"/>
      <c r="GK32" s="74"/>
      <c r="GL32" s="74"/>
      <c r="GM32" s="74"/>
      <c r="GN32" s="74"/>
      <c r="GO32" s="74"/>
      <c r="GP32" s="74"/>
      <c r="GQ32" s="74"/>
      <c r="GR32" s="75" t="str">
        <f>データ!$B$11</f>
        <v>H30</v>
      </c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7"/>
      <c r="HG32" s="75" t="str">
        <f>データ!$C$11</f>
        <v>R01</v>
      </c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7"/>
      <c r="HV32" s="75" t="str">
        <f>データ!$D$11</f>
        <v>R02</v>
      </c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7"/>
      <c r="IK32" s="75" t="str">
        <f>データ!$E$11</f>
        <v>R03</v>
      </c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7"/>
      <c r="IZ32" s="75" t="str">
        <f>データ!$F$11</f>
        <v>R04</v>
      </c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7"/>
      <c r="JO32" s="2"/>
      <c r="JP32" s="2"/>
      <c r="JQ32" s="2"/>
      <c r="JR32" s="2"/>
      <c r="JS32" s="2"/>
      <c r="JT32" s="2"/>
      <c r="JU32" s="2"/>
      <c r="JV32" s="2"/>
      <c r="JW32" s="74"/>
      <c r="JX32" s="74"/>
      <c r="JY32" s="74"/>
      <c r="JZ32" s="74"/>
      <c r="KA32" s="74"/>
      <c r="KB32" s="74"/>
      <c r="KC32" s="74"/>
      <c r="KD32" s="74"/>
      <c r="KE32" s="74"/>
      <c r="KF32" s="75" t="str">
        <f>データ!$B$11</f>
        <v>H30</v>
      </c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7"/>
      <c r="KU32" s="75" t="str">
        <f>データ!$C$11</f>
        <v>R01</v>
      </c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7"/>
      <c r="LJ32" s="75" t="str">
        <f>データ!$D$11</f>
        <v>R02</v>
      </c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7"/>
      <c r="LY32" s="75" t="str">
        <f>データ!$E$11</f>
        <v>R03</v>
      </c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7"/>
      <c r="MN32" s="75" t="str">
        <f>データ!$F$11</f>
        <v>R04</v>
      </c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7"/>
      <c r="ND32" s="2"/>
      <c r="NE32" s="2"/>
      <c r="NF32" s="2"/>
      <c r="NG32" s="2"/>
      <c r="NH32" s="61"/>
      <c r="NI32" s="2"/>
      <c r="NJ32" s="71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3"/>
      <c r="OC32" s="66" t="s">
        <v>57</v>
      </c>
    </row>
    <row r="33" spans="1:393" ht="13.5" customHeight="1" x14ac:dyDescent="0.15">
      <c r="A33" s="2"/>
      <c r="B33" s="56"/>
      <c r="D33" s="2"/>
      <c r="E33" s="2"/>
      <c r="F33" s="2"/>
      <c r="G33" s="78" t="s">
        <v>58</v>
      </c>
      <c r="H33" s="78"/>
      <c r="I33" s="78"/>
      <c r="J33" s="78"/>
      <c r="K33" s="78"/>
      <c r="L33" s="78"/>
      <c r="M33" s="78"/>
      <c r="N33" s="78"/>
      <c r="O33" s="78"/>
      <c r="P33" s="79">
        <f>データ!AI7</f>
        <v>95.6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79">
        <f>データ!AJ7</f>
        <v>90.4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1"/>
      <c r="AT33" s="79">
        <f>データ!AK7</f>
        <v>95.8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1"/>
      <c r="BI33" s="79">
        <f>データ!AL7</f>
        <v>93.9</v>
      </c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79">
        <f>データ!AM7</f>
        <v>95.3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1"/>
      <c r="CO33" s="2"/>
      <c r="CP33" s="2"/>
      <c r="CQ33" s="2"/>
      <c r="CR33" s="2"/>
      <c r="CS33" s="2"/>
      <c r="CT33" s="2"/>
      <c r="CU33" s="78" t="s">
        <v>58</v>
      </c>
      <c r="CV33" s="78"/>
      <c r="CW33" s="78"/>
      <c r="CX33" s="78"/>
      <c r="CY33" s="78"/>
      <c r="CZ33" s="78"/>
      <c r="DA33" s="78"/>
      <c r="DB33" s="78"/>
      <c r="DC33" s="78"/>
      <c r="DD33" s="79">
        <f>データ!AT7</f>
        <v>84.2</v>
      </c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1"/>
      <c r="DS33" s="79">
        <f>データ!AU7</f>
        <v>77.400000000000006</v>
      </c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1"/>
      <c r="EH33" s="79">
        <f>データ!AV7</f>
        <v>77.2</v>
      </c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1"/>
      <c r="EW33" s="79">
        <f>データ!AW7</f>
        <v>72.5</v>
      </c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1"/>
      <c r="FL33" s="79">
        <f>データ!AX7</f>
        <v>74.400000000000006</v>
      </c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1"/>
      <c r="GA33" s="2"/>
      <c r="GB33" s="2"/>
      <c r="GC33" s="2"/>
      <c r="GD33" s="2"/>
      <c r="GE33" s="2"/>
      <c r="GF33" s="2"/>
      <c r="GG33" s="2"/>
      <c r="GH33" s="2"/>
      <c r="GI33" s="78" t="s">
        <v>58</v>
      </c>
      <c r="GJ33" s="78"/>
      <c r="GK33" s="78"/>
      <c r="GL33" s="78"/>
      <c r="GM33" s="78"/>
      <c r="GN33" s="78"/>
      <c r="GO33" s="78"/>
      <c r="GP33" s="78"/>
      <c r="GQ33" s="78"/>
      <c r="GR33" s="79">
        <f>データ!BE7</f>
        <v>83</v>
      </c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1"/>
      <c r="HG33" s="79">
        <f>データ!BF7</f>
        <v>75.900000000000006</v>
      </c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1"/>
      <c r="HV33" s="79">
        <f>データ!BG7</f>
        <v>75.099999999999994</v>
      </c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1"/>
      <c r="IK33" s="79">
        <f>データ!BH7</f>
        <v>69.599999999999994</v>
      </c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1"/>
      <c r="IZ33" s="79">
        <f>データ!BI7</f>
        <v>69.599999999999994</v>
      </c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1"/>
      <c r="JO33" s="2"/>
      <c r="JP33" s="2"/>
      <c r="JQ33" s="2"/>
      <c r="JR33" s="2"/>
      <c r="JS33" s="2"/>
      <c r="JT33" s="2"/>
      <c r="JU33" s="2"/>
      <c r="JV33" s="2"/>
      <c r="JW33" s="78" t="s">
        <v>58</v>
      </c>
      <c r="JX33" s="78"/>
      <c r="JY33" s="78"/>
      <c r="JZ33" s="78"/>
      <c r="KA33" s="78"/>
      <c r="KB33" s="78"/>
      <c r="KC33" s="78"/>
      <c r="KD33" s="78"/>
      <c r="KE33" s="78"/>
      <c r="KF33" s="79">
        <f>データ!BP7</f>
        <v>57.9</v>
      </c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1"/>
      <c r="KU33" s="79">
        <f>データ!BQ7</f>
        <v>55.9</v>
      </c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1"/>
      <c r="LJ33" s="79">
        <f>データ!BR7</f>
        <v>67.2</v>
      </c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1"/>
      <c r="LY33" s="79">
        <f>データ!BS7</f>
        <v>81.2</v>
      </c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1"/>
      <c r="MN33" s="79">
        <f>データ!BT7</f>
        <v>76.2</v>
      </c>
      <c r="MO33" s="80"/>
      <c r="MP33" s="80"/>
      <c r="MQ33" s="80"/>
      <c r="MR33" s="80"/>
      <c r="MS33" s="80"/>
      <c r="MT33" s="80"/>
      <c r="MU33" s="80"/>
      <c r="MV33" s="80"/>
      <c r="MW33" s="80"/>
      <c r="MX33" s="80"/>
      <c r="MY33" s="80"/>
      <c r="MZ33" s="80"/>
      <c r="NA33" s="80"/>
      <c r="NB33" s="81"/>
      <c r="ND33" s="2"/>
      <c r="NE33" s="2"/>
      <c r="NF33" s="2"/>
      <c r="NG33" s="2"/>
      <c r="NH33" s="61"/>
      <c r="NI33" s="2"/>
      <c r="NJ33" s="71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3"/>
      <c r="OC33" s="66" t="s">
        <v>59</v>
      </c>
    </row>
    <row r="34" spans="1:393" ht="13.5" customHeight="1" x14ac:dyDescent="0.15">
      <c r="A34" s="2"/>
      <c r="B34" s="56"/>
      <c r="D34" s="2"/>
      <c r="E34" s="2"/>
      <c r="F34" s="2"/>
      <c r="G34" s="78" t="s">
        <v>60</v>
      </c>
      <c r="H34" s="78"/>
      <c r="I34" s="78"/>
      <c r="J34" s="78"/>
      <c r="K34" s="78"/>
      <c r="L34" s="78"/>
      <c r="M34" s="78"/>
      <c r="N34" s="78"/>
      <c r="O34" s="78"/>
      <c r="P34" s="79">
        <f>データ!AN7</f>
        <v>97.2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79">
        <f>データ!AO7</f>
        <v>97.7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1"/>
      <c r="AT34" s="79">
        <f>データ!AP7</f>
        <v>100.7</v>
      </c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1"/>
      <c r="BI34" s="79">
        <f>データ!AQ7</f>
        <v>103.6</v>
      </c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1"/>
      <c r="BX34" s="79">
        <f>データ!AR7</f>
        <v>101.9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1"/>
      <c r="CO34" s="2"/>
      <c r="CP34" s="2"/>
      <c r="CQ34" s="2"/>
      <c r="CR34" s="2"/>
      <c r="CS34" s="2"/>
      <c r="CT34" s="2"/>
      <c r="CU34" s="78" t="s">
        <v>60</v>
      </c>
      <c r="CV34" s="78"/>
      <c r="CW34" s="78"/>
      <c r="CX34" s="78"/>
      <c r="CY34" s="78"/>
      <c r="CZ34" s="78"/>
      <c r="DA34" s="78"/>
      <c r="DB34" s="78"/>
      <c r="DC34" s="78"/>
      <c r="DD34" s="79">
        <f>データ!AY7</f>
        <v>84</v>
      </c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1"/>
      <c r="DS34" s="79">
        <f>データ!AZ7</f>
        <v>77.099999999999994</v>
      </c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1"/>
      <c r="EH34" s="79">
        <f>データ!BA7</f>
        <v>73.8</v>
      </c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1"/>
      <c r="EW34" s="79">
        <f>データ!BB7</f>
        <v>75.5</v>
      </c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1"/>
      <c r="FL34" s="79">
        <f>データ!BC7</f>
        <v>74.599999999999994</v>
      </c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1"/>
      <c r="GA34" s="2"/>
      <c r="GB34" s="2"/>
      <c r="GC34" s="2"/>
      <c r="GD34" s="2"/>
      <c r="GE34" s="2"/>
      <c r="GF34" s="2"/>
      <c r="GG34" s="2"/>
      <c r="GH34" s="2"/>
      <c r="GI34" s="78" t="s">
        <v>60</v>
      </c>
      <c r="GJ34" s="78"/>
      <c r="GK34" s="78"/>
      <c r="GL34" s="78"/>
      <c r="GM34" s="78"/>
      <c r="GN34" s="78"/>
      <c r="GO34" s="78"/>
      <c r="GP34" s="78"/>
      <c r="GQ34" s="78"/>
      <c r="GR34" s="79">
        <f>データ!BJ7</f>
        <v>80.400000000000006</v>
      </c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1"/>
      <c r="HG34" s="79">
        <f>データ!BK7</f>
        <v>73.2</v>
      </c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1"/>
      <c r="HV34" s="79">
        <f>データ!BL7</f>
        <v>69.900000000000006</v>
      </c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1"/>
      <c r="IK34" s="79">
        <f>データ!BM7</f>
        <v>71.599999999999994</v>
      </c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1"/>
      <c r="IZ34" s="79">
        <f>データ!BN7</f>
        <v>70.8</v>
      </c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1"/>
      <c r="JO34" s="2"/>
      <c r="JP34" s="2"/>
      <c r="JQ34" s="2"/>
      <c r="JR34" s="2"/>
      <c r="JS34" s="2"/>
      <c r="JT34" s="2"/>
      <c r="JU34" s="2"/>
      <c r="JV34" s="2"/>
      <c r="JW34" s="78" t="s">
        <v>60</v>
      </c>
      <c r="JX34" s="78"/>
      <c r="JY34" s="78"/>
      <c r="JZ34" s="78"/>
      <c r="KA34" s="78"/>
      <c r="KB34" s="78"/>
      <c r="KC34" s="78"/>
      <c r="KD34" s="78"/>
      <c r="KE34" s="78"/>
      <c r="KF34" s="79">
        <f>データ!BU7</f>
        <v>70.099999999999994</v>
      </c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1"/>
      <c r="KU34" s="79">
        <f>データ!BV7</f>
        <v>66.099999999999994</v>
      </c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1"/>
      <c r="LJ34" s="79">
        <f>データ!BW7</f>
        <v>62.3</v>
      </c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1"/>
      <c r="LY34" s="79">
        <f>データ!BX7</f>
        <v>62.1</v>
      </c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1"/>
      <c r="MN34" s="79">
        <f>データ!BY7</f>
        <v>60.2</v>
      </c>
      <c r="MO34" s="80"/>
      <c r="MP34" s="80"/>
      <c r="MQ34" s="80"/>
      <c r="MR34" s="80"/>
      <c r="MS34" s="80"/>
      <c r="MT34" s="80"/>
      <c r="MU34" s="80"/>
      <c r="MV34" s="80"/>
      <c r="MW34" s="80"/>
      <c r="MX34" s="80"/>
      <c r="MY34" s="80"/>
      <c r="MZ34" s="80"/>
      <c r="NA34" s="80"/>
      <c r="NB34" s="81"/>
      <c r="ND34" s="2"/>
      <c r="NE34" s="2"/>
      <c r="NF34" s="2"/>
      <c r="NG34" s="2"/>
      <c r="NH34" s="61"/>
      <c r="NI34" s="2"/>
      <c r="NJ34" s="82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4"/>
      <c r="OC34" s="66" t="s">
        <v>61</v>
      </c>
    </row>
    <row r="35" spans="1:393" ht="13.5" customHeight="1" x14ac:dyDescent="0.15">
      <c r="A35" s="2"/>
      <c r="B35" s="5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61"/>
      <c r="NI35" s="2"/>
      <c r="NJ35" s="34" t="s">
        <v>62</v>
      </c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OC35" s="66" t="s">
        <v>63</v>
      </c>
    </row>
    <row r="36" spans="1:393" ht="13.5" customHeight="1" x14ac:dyDescent="0.15">
      <c r="A36" s="2"/>
      <c r="B36" s="56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61"/>
      <c r="NI36" s="2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OC36" s="66" t="s">
        <v>64</v>
      </c>
    </row>
    <row r="37" spans="1:393" ht="13.5" customHeight="1" x14ac:dyDescent="0.15">
      <c r="A37" s="2"/>
      <c r="B37" s="56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61"/>
      <c r="NI37" s="2"/>
      <c r="NJ37" s="85" t="s">
        <v>65</v>
      </c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  <c r="OC37" s="66" t="s">
        <v>66</v>
      </c>
    </row>
    <row r="38" spans="1:393" ht="13.5" customHeight="1" x14ac:dyDescent="0.15">
      <c r="A38" s="2"/>
      <c r="B38" s="56"/>
      <c r="C38" s="47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2"/>
      <c r="GQ38" s="2"/>
      <c r="GR38" s="47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9"/>
      <c r="NI38" s="2"/>
      <c r="NJ38" s="88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89"/>
      <c r="NX38" s="90"/>
      <c r="OC38" s="66" t="s">
        <v>67</v>
      </c>
    </row>
    <row r="39" spans="1:393" ht="13.5" customHeight="1" x14ac:dyDescent="0.15">
      <c r="A39" s="2"/>
      <c r="B39" s="56"/>
      <c r="C39" s="47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2"/>
      <c r="GQ39" s="2"/>
      <c r="GR39" s="47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9"/>
      <c r="NI39" s="2"/>
      <c r="NJ39" s="71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3"/>
      <c r="OC39" s="66" t="s">
        <v>68</v>
      </c>
    </row>
    <row r="40" spans="1:393" ht="13.5" customHeight="1" x14ac:dyDescent="0.15">
      <c r="A40" s="2"/>
      <c r="B40" s="5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9"/>
      <c r="NI40" s="2"/>
      <c r="NJ40" s="71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3"/>
      <c r="OC40" s="66" t="s">
        <v>69</v>
      </c>
    </row>
    <row r="41" spans="1:393" ht="13.5" customHeight="1" x14ac:dyDescent="0.15">
      <c r="A41" s="2"/>
      <c r="B41" s="5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61"/>
      <c r="NI41" s="2"/>
      <c r="NJ41" s="71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3"/>
      <c r="OC41" s="66" t="s">
        <v>70</v>
      </c>
    </row>
    <row r="42" spans="1:393" ht="13.5" customHeight="1" x14ac:dyDescent="0.15">
      <c r="A42" s="2"/>
      <c r="B42" s="5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61"/>
      <c r="NI42" s="2"/>
      <c r="NJ42" s="71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3"/>
      <c r="OC42" s="66" t="s">
        <v>71</v>
      </c>
    </row>
    <row r="43" spans="1:393" ht="13.5" customHeight="1" x14ac:dyDescent="0.15">
      <c r="A43" s="2"/>
      <c r="B43" s="5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61"/>
      <c r="NI43" s="2"/>
      <c r="NJ43" s="71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3"/>
      <c r="OC43" s="66" t="s">
        <v>72</v>
      </c>
    </row>
    <row r="44" spans="1:393" ht="13.5" customHeight="1" x14ac:dyDescent="0.15">
      <c r="A44" s="2"/>
      <c r="B44" s="5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61"/>
      <c r="NI44" s="2"/>
      <c r="NJ44" s="71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3"/>
      <c r="OC44" s="66" t="s">
        <v>73</v>
      </c>
    </row>
    <row r="45" spans="1:393" ht="13.5" customHeight="1" x14ac:dyDescent="0.15">
      <c r="A45" s="2"/>
      <c r="B45" s="5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61"/>
      <c r="NI45" s="2"/>
      <c r="NJ45" s="71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3"/>
      <c r="OC45" s="66" t="s">
        <v>74</v>
      </c>
    </row>
    <row r="46" spans="1:393" ht="13.5" customHeight="1" x14ac:dyDescent="0.15">
      <c r="A46" s="2"/>
      <c r="B46" s="5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61"/>
      <c r="NI46" s="2"/>
      <c r="NJ46" s="71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3"/>
      <c r="OC46" s="66" t="s">
        <v>75</v>
      </c>
    </row>
    <row r="47" spans="1:393" ht="13.5" customHeight="1" x14ac:dyDescent="0.15">
      <c r="A47" s="2"/>
      <c r="B47" s="5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61"/>
      <c r="NI47" s="2"/>
      <c r="NJ47" s="71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3"/>
      <c r="OC47" s="66" t="s">
        <v>76</v>
      </c>
    </row>
    <row r="48" spans="1:393" ht="13.5" customHeight="1" x14ac:dyDescent="0.15">
      <c r="A48" s="2"/>
      <c r="B48" s="5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61"/>
      <c r="NI48" s="2"/>
      <c r="NJ48" s="71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3"/>
      <c r="OC48" s="66" t="s">
        <v>77</v>
      </c>
    </row>
    <row r="49" spans="1:393" ht="13.5" customHeight="1" x14ac:dyDescent="0.15">
      <c r="A49" s="2"/>
      <c r="B49" s="5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61"/>
      <c r="NI49" s="2"/>
      <c r="NJ49" s="71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3"/>
      <c r="OC49" s="66" t="s">
        <v>78</v>
      </c>
    </row>
    <row r="50" spans="1:393" ht="13.5" customHeight="1" x14ac:dyDescent="0.15">
      <c r="A50" s="2"/>
      <c r="B50" s="5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61"/>
      <c r="NI50" s="2"/>
      <c r="NJ50" s="71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3"/>
      <c r="OC50" s="66" t="s">
        <v>79</v>
      </c>
    </row>
    <row r="51" spans="1:393" ht="13.5" customHeight="1" x14ac:dyDescent="0.15">
      <c r="A51" s="2"/>
      <c r="B51" s="5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61"/>
      <c r="NI51" s="2"/>
      <c r="NJ51" s="82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4"/>
      <c r="OC51" s="66" t="s">
        <v>80</v>
      </c>
    </row>
    <row r="52" spans="1:393" ht="13.5" customHeight="1" x14ac:dyDescent="0.15">
      <c r="A52" s="2"/>
      <c r="B52" s="5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61"/>
      <c r="NI52" s="2"/>
      <c r="NJ52" s="85" t="s">
        <v>81</v>
      </c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  <c r="OC52" s="66" t="s">
        <v>82</v>
      </c>
    </row>
    <row r="53" spans="1:393" ht="13.5" customHeight="1" x14ac:dyDescent="0.15">
      <c r="A53" s="2"/>
      <c r="B53" s="56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61"/>
      <c r="NI53" s="2"/>
      <c r="NJ53" s="88"/>
      <c r="NK53" s="89"/>
      <c r="NL53" s="89"/>
      <c r="NM53" s="89"/>
      <c r="NN53" s="89"/>
      <c r="NO53" s="89"/>
      <c r="NP53" s="89"/>
      <c r="NQ53" s="89"/>
      <c r="NR53" s="89"/>
      <c r="NS53" s="89"/>
      <c r="NT53" s="89"/>
      <c r="NU53" s="89"/>
      <c r="NV53" s="89"/>
      <c r="NW53" s="89"/>
      <c r="NX53" s="90"/>
      <c r="OC53" s="66" t="s">
        <v>83</v>
      </c>
    </row>
    <row r="54" spans="1:393" ht="13.5" customHeight="1" x14ac:dyDescent="0.15">
      <c r="A54" s="2"/>
      <c r="B54" s="56"/>
      <c r="C54" s="2"/>
      <c r="D54" s="2"/>
      <c r="E54" s="2"/>
      <c r="F54" s="2"/>
      <c r="G54" s="74"/>
      <c r="H54" s="74"/>
      <c r="I54" s="74"/>
      <c r="J54" s="74"/>
      <c r="K54" s="74"/>
      <c r="L54" s="74"/>
      <c r="M54" s="74"/>
      <c r="N54" s="74"/>
      <c r="O54" s="74"/>
      <c r="P54" s="75" t="str">
        <f>データ!$B$11</f>
        <v>H30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5" t="str">
        <f>データ!$C$11</f>
        <v>R01</v>
      </c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  <c r="AT54" s="75" t="str">
        <f>データ!$D$11</f>
        <v>R02</v>
      </c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7"/>
      <c r="BI54" s="75" t="str">
        <f>データ!$E$11</f>
        <v>R03</v>
      </c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7"/>
      <c r="BX54" s="75" t="str">
        <f>データ!$F$11</f>
        <v>R04</v>
      </c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7"/>
      <c r="CO54" s="2"/>
      <c r="CP54" s="2"/>
      <c r="CQ54" s="2"/>
      <c r="CR54" s="2"/>
      <c r="CS54" s="2"/>
      <c r="CT54" s="2"/>
      <c r="CU54" s="74"/>
      <c r="CV54" s="74"/>
      <c r="CW54" s="74"/>
      <c r="CX54" s="74"/>
      <c r="CY54" s="74"/>
      <c r="CZ54" s="74"/>
      <c r="DA54" s="74"/>
      <c r="DB54" s="74"/>
      <c r="DC54" s="74"/>
      <c r="DD54" s="75" t="str">
        <f>データ!$B$11</f>
        <v>H30</v>
      </c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7"/>
      <c r="DS54" s="75" t="str">
        <f>データ!$C$11</f>
        <v>R01</v>
      </c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7"/>
      <c r="EH54" s="75" t="str">
        <f>データ!$D$11</f>
        <v>R02</v>
      </c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7"/>
      <c r="EW54" s="75" t="str">
        <f>データ!$E$11</f>
        <v>R03</v>
      </c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7"/>
      <c r="FL54" s="75" t="str">
        <f>データ!$F$11</f>
        <v>R04</v>
      </c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7"/>
      <c r="GA54" s="2"/>
      <c r="GB54" s="2"/>
      <c r="GC54" s="2"/>
      <c r="GD54" s="2"/>
      <c r="GE54" s="2"/>
      <c r="GF54" s="2"/>
      <c r="GG54" s="2"/>
      <c r="GH54" s="2"/>
      <c r="GI54" s="74"/>
      <c r="GJ54" s="74"/>
      <c r="GK54" s="74"/>
      <c r="GL54" s="74"/>
      <c r="GM54" s="74"/>
      <c r="GN54" s="74"/>
      <c r="GO54" s="74"/>
      <c r="GP54" s="74"/>
      <c r="GQ54" s="74"/>
      <c r="GR54" s="75" t="str">
        <f>データ!$B$11</f>
        <v>H30</v>
      </c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7"/>
      <c r="HG54" s="75" t="str">
        <f>データ!$C$11</f>
        <v>R01</v>
      </c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7"/>
      <c r="HV54" s="75" t="str">
        <f>データ!$D$11</f>
        <v>R02</v>
      </c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7"/>
      <c r="IK54" s="75" t="str">
        <f>データ!$E$11</f>
        <v>R03</v>
      </c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7"/>
      <c r="IZ54" s="75" t="str">
        <f>データ!$F$11</f>
        <v>R04</v>
      </c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7"/>
      <c r="JO54" s="2"/>
      <c r="JP54" s="2"/>
      <c r="JQ54" s="2"/>
      <c r="JR54" s="2"/>
      <c r="JS54" s="2"/>
      <c r="JT54" s="2"/>
      <c r="JU54" s="2"/>
      <c r="JV54" s="2"/>
      <c r="JW54" s="74"/>
      <c r="JX54" s="74"/>
      <c r="JY54" s="74"/>
      <c r="JZ54" s="74"/>
      <c r="KA54" s="74"/>
      <c r="KB54" s="74"/>
      <c r="KC54" s="74"/>
      <c r="KD54" s="74"/>
      <c r="KE54" s="74"/>
      <c r="KF54" s="75" t="str">
        <f>データ!$B$11</f>
        <v>H30</v>
      </c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7"/>
      <c r="KU54" s="75" t="str">
        <f>データ!$C$11</f>
        <v>R01</v>
      </c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7"/>
      <c r="LJ54" s="75" t="str">
        <f>データ!$D$11</f>
        <v>R02</v>
      </c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7"/>
      <c r="LY54" s="75" t="str">
        <f>データ!$E$11</f>
        <v>R03</v>
      </c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7"/>
      <c r="MN54" s="75" t="str">
        <f>データ!$F$11</f>
        <v>R04</v>
      </c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7"/>
      <c r="NC54" s="2"/>
      <c r="ND54" s="2"/>
      <c r="NE54" s="2"/>
      <c r="NF54" s="2"/>
      <c r="NG54" s="2"/>
      <c r="NH54" s="61"/>
      <c r="NI54" s="2"/>
      <c r="NJ54" s="71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3"/>
      <c r="OC54" s="66" t="s">
        <v>84</v>
      </c>
    </row>
    <row r="55" spans="1:393" ht="13.5" customHeight="1" x14ac:dyDescent="0.15">
      <c r="A55" s="2"/>
      <c r="B55" s="56"/>
      <c r="C55" s="2"/>
      <c r="D55" s="2"/>
      <c r="E55" s="2"/>
      <c r="F55" s="2"/>
      <c r="G55" s="78" t="s">
        <v>58</v>
      </c>
      <c r="H55" s="78"/>
      <c r="I55" s="78"/>
      <c r="J55" s="78"/>
      <c r="K55" s="78"/>
      <c r="L55" s="78"/>
      <c r="M55" s="78"/>
      <c r="N55" s="78"/>
      <c r="O55" s="78"/>
      <c r="P55" s="91">
        <f>データ!CA7</f>
        <v>29622</v>
      </c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/>
      <c r="AE55" s="91">
        <f>データ!CB7</f>
        <v>25932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3"/>
      <c r="AT55" s="91">
        <f>データ!CC7</f>
        <v>29996</v>
      </c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3"/>
      <c r="BI55" s="91">
        <f>データ!CD7</f>
        <v>33140</v>
      </c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  <c r="BX55" s="91">
        <f>データ!CE7</f>
        <v>35855</v>
      </c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  <c r="CO55" s="2"/>
      <c r="CP55" s="2"/>
      <c r="CQ55" s="2"/>
      <c r="CR55" s="2"/>
      <c r="CS55" s="2"/>
      <c r="CT55" s="2"/>
      <c r="CU55" s="78" t="s">
        <v>58</v>
      </c>
      <c r="CV55" s="78"/>
      <c r="CW55" s="78"/>
      <c r="CX55" s="78"/>
      <c r="CY55" s="78"/>
      <c r="CZ55" s="78"/>
      <c r="DA55" s="78"/>
      <c r="DB55" s="78"/>
      <c r="DC55" s="78"/>
      <c r="DD55" s="91">
        <f>データ!CL7</f>
        <v>16211</v>
      </c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3"/>
      <c r="DS55" s="91">
        <f>データ!CM7</f>
        <v>16703</v>
      </c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3"/>
      <c r="EH55" s="91">
        <f>データ!CN7</f>
        <v>16179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3"/>
      <c r="EW55" s="91">
        <f>データ!CO7</f>
        <v>9237</v>
      </c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  <c r="FL55" s="91">
        <f>データ!CP7</f>
        <v>8965</v>
      </c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3"/>
      <c r="GA55" s="2"/>
      <c r="GB55" s="2"/>
      <c r="GC55" s="2"/>
      <c r="GD55" s="2"/>
      <c r="GE55" s="2"/>
      <c r="GF55" s="2"/>
      <c r="GG55" s="2"/>
      <c r="GH55" s="2"/>
      <c r="GI55" s="78" t="s">
        <v>58</v>
      </c>
      <c r="GJ55" s="78"/>
      <c r="GK55" s="78"/>
      <c r="GL55" s="78"/>
      <c r="GM55" s="78"/>
      <c r="GN55" s="78"/>
      <c r="GO55" s="78"/>
      <c r="GP55" s="78"/>
      <c r="GQ55" s="78"/>
      <c r="GR55" s="79">
        <f>データ!CW7</f>
        <v>58.1</v>
      </c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1"/>
      <c r="HG55" s="79">
        <f>データ!CX7</f>
        <v>55.8</v>
      </c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1"/>
      <c r="HV55" s="79">
        <f>データ!CY7</f>
        <v>62.3</v>
      </c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1"/>
      <c r="IK55" s="79">
        <f>データ!CZ7</f>
        <v>79.099999999999994</v>
      </c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1"/>
      <c r="IZ55" s="79">
        <f>データ!DA7</f>
        <v>77.5</v>
      </c>
      <c r="JA55" s="80"/>
      <c r="JB55" s="80"/>
      <c r="JC55" s="80"/>
      <c r="JD55" s="80"/>
      <c r="JE55" s="80"/>
      <c r="JF55" s="80"/>
      <c r="JG55" s="80"/>
      <c r="JH55" s="80"/>
      <c r="JI55" s="80"/>
      <c r="JJ55" s="80"/>
      <c r="JK55" s="80"/>
      <c r="JL55" s="80"/>
      <c r="JM55" s="80"/>
      <c r="JN55" s="81"/>
      <c r="JO55" s="2"/>
      <c r="JP55" s="2"/>
      <c r="JQ55" s="2"/>
      <c r="JR55" s="2"/>
      <c r="JS55" s="2"/>
      <c r="JT55" s="2"/>
      <c r="JU55" s="2"/>
      <c r="JV55" s="2"/>
      <c r="JW55" s="78" t="s">
        <v>58</v>
      </c>
      <c r="JX55" s="78"/>
      <c r="JY55" s="78"/>
      <c r="JZ55" s="78"/>
      <c r="KA55" s="78"/>
      <c r="KB55" s="78"/>
      <c r="KC55" s="78"/>
      <c r="KD55" s="78"/>
      <c r="KE55" s="78"/>
      <c r="KF55" s="79">
        <f>データ!DH7</f>
        <v>38.299999999999997</v>
      </c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1"/>
      <c r="KU55" s="79">
        <f>データ!DI7</f>
        <v>39</v>
      </c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1"/>
      <c r="LJ55" s="79">
        <f>データ!DJ7</f>
        <v>32.5</v>
      </c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1"/>
      <c r="LY55" s="79">
        <f>データ!DK7</f>
        <v>15.8</v>
      </c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1"/>
      <c r="MN55" s="79">
        <f>データ!DL7</f>
        <v>15.9</v>
      </c>
      <c r="MO55" s="80"/>
      <c r="MP55" s="80"/>
      <c r="MQ55" s="80"/>
      <c r="MR55" s="80"/>
      <c r="MS55" s="80"/>
      <c r="MT55" s="80"/>
      <c r="MU55" s="80"/>
      <c r="MV55" s="80"/>
      <c r="MW55" s="80"/>
      <c r="MX55" s="80"/>
      <c r="MY55" s="80"/>
      <c r="MZ55" s="80"/>
      <c r="NA55" s="80"/>
      <c r="NB55" s="81"/>
      <c r="NC55" s="2"/>
      <c r="ND55" s="2"/>
      <c r="NE55" s="2"/>
      <c r="NF55" s="2"/>
      <c r="NG55" s="2"/>
      <c r="NH55" s="61"/>
      <c r="NI55" s="2"/>
      <c r="NJ55" s="71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3"/>
      <c r="OC55" s="66" t="s">
        <v>85</v>
      </c>
    </row>
    <row r="56" spans="1:393" ht="13.5" customHeight="1" x14ac:dyDescent="0.15">
      <c r="A56" s="2"/>
      <c r="B56" s="56"/>
      <c r="C56" s="2"/>
      <c r="D56" s="2"/>
      <c r="E56" s="2"/>
      <c r="F56" s="2"/>
      <c r="G56" s="78" t="s">
        <v>60</v>
      </c>
      <c r="H56" s="78"/>
      <c r="I56" s="78"/>
      <c r="J56" s="78"/>
      <c r="K56" s="78"/>
      <c r="L56" s="78"/>
      <c r="M56" s="78"/>
      <c r="N56" s="78"/>
      <c r="O56" s="78"/>
      <c r="P56" s="91">
        <f>データ!CF7</f>
        <v>34924</v>
      </c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3"/>
      <c r="AE56" s="91">
        <f>データ!CG7</f>
        <v>26415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3"/>
      <c r="AT56" s="91">
        <f>データ!CH7</f>
        <v>27227</v>
      </c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3"/>
      <c r="BI56" s="91">
        <f>データ!CI7</f>
        <v>28176</v>
      </c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3"/>
      <c r="BX56" s="91">
        <f>データ!CJ7</f>
        <v>29348</v>
      </c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  <c r="CO56" s="2"/>
      <c r="CP56" s="2"/>
      <c r="CQ56" s="2"/>
      <c r="CR56" s="2"/>
      <c r="CS56" s="2"/>
      <c r="CT56" s="2"/>
      <c r="CU56" s="78" t="s">
        <v>60</v>
      </c>
      <c r="CV56" s="78"/>
      <c r="CW56" s="78"/>
      <c r="CX56" s="78"/>
      <c r="CY56" s="78"/>
      <c r="CZ56" s="78"/>
      <c r="DA56" s="78"/>
      <c r="DB56" s="78"/>
      <c r="DC56" s="78"/>
      <c r="DD56" s="91">
        <f>データ!CQ7</f>
        <v>10244</v>
      </c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3"/>
      <c r="DS56" s="91">
        <f>データ!CR7</f>
        <v>9135</v>
      </c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91">
        <f>データ!CS7</f>
        <v>9509</v>
      </c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3"/>
      <c r="EW56" s="91">
        <f>データ!CT7</f>
        <v>9548</v>
      </c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3"/>
      <c r="FL56" s="91">
        <f>データ!CU7</f>
        <v>9992</v>
      </c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3"/>
      <c r="GA56" s="2"/>
      <c r="GB56" s="2"/>
      <c r="GC56" s="2"/>
      <c r="GD56" s="2"/>
      <c r="GE56" s="2"/>
      <c r="GF56" s="2"/>
      <c r="GG56" s="2"/>
      <c r="GH56" s="2"/>
      <c r="GI56" s="78" t="s">
        <v>60</v>
      </c>
      <c r="GJ56" s="78"/>
      <c r="GK56" s="78"/>
      <c r="GL56" s="78"/>
      <c r="GM56" s="78"/>
      <c r="GN56" s="78"/>
      <c r="GO56" s="78"/>
      <c r="GP56" s="78"/>
      <c r="GQ56" s="78"/>
      <c r="GR56" s="79">
        <f>データ!DB7</f>
        <v>63.7</v>
      </c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1"/>
      <c r="HG56" s="79">
        <f>データ!DC7</f>
        <v>72</v>
      </c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1"/>
      <c r="HV56" s="79">
        <f>データ!DD7</f>
        <v>77.7</v>
      </c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1"/>
      <c r="IK56" s="79">
        <f>データ!DE7</f>
        <v>75.7</v>
      </c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  <c r="IW56" s="80"/>
      <c r="IX56" s="80"/>
      <c r="IY56" s="81"/>
      <c r="IZ56" s="79">
        <f>データ!DF7</f>
        <v>75.400000000000006</v>
      </c>
      <c r="JA56" s="80"/>
      <c r="JB56" s="80"/>
      <c r="JC56" s="80"/>
      <c r="JD56" s="80"/>
      <c r="JE56" s="80"/>
      <c r="JF56" s="80"/>
      <c r="JG56" s="80"/>
      <c r="JH56" s="80"/>
      <c r="JI56" s="80"/>
      <c r="JJ56" s="80"/>
      <c r="JK56" s="80"/>
      <c r="JL56" s="80"/>
      <c r="JM56" s="80"/>
      <c r="JN56" s="81"/>
      <c r="JO56" s="2"/>
      <c r="JP56" s="2"/>
      <c r="JQ56" s="2"/>
      <c r="JR56" s="2"/>
      <c r="JS56" s="2"/>
      <c r="JT56" s="2"/>
      <c r="JU56" s="2"/>
      <c r="JV56" s="2"/>
      <c r="JW56" s="78" t="s">
        <v>60</v>
      </c>
      <c r="JX56" s="78"/>
      <c r="JY56" s="78"/>
      <c r="JZ56" s="78"/>
      <c r="KA56" s="78"/>
      <c r="KB56" s="78"/>
      <c r="KC56" s="78"/>
      <c r="KD56" s="78"/>
      <c r="KE56" s="78"/>
      <c r="KF56" s="79">
        <f>データ!DM7</f>
        <v>17.7</v>
      </c>
      <c r="KG56" s="80"/>
      <c r="KH56" s="80"/>
      <c r="KI56" s="80"/>
      <c r="KJ56" s="80"/>
      <c r="KK56" s="80"/>
      <c r="KL56" s="80"/>
      <c r="KM56" s="80"/>
      <c r="KN56" s="80"/>
      <c r="KO56" s="80"/>
      <c r="KP56" s="80"/>
      <c r="KQ56" s="80"/>
      <c r="KR56" s="80"/>
      <c r="KS56" s="80"/>
      <c r="KT56" s="81"/>
      <c r="KU56" s="79">
        <f>データ!DN7</f>
        <v>16</v>
      </c>
      <c r="KV56" s="80"/>
      <c r="KW56" s="80"/>
      <c r="KX56" s="80"/>
      <c r="KY56" s="80"/>
      <c r="KZ56" s="80"/>
      <c r="LA56" s="80"/>
      <c r="LB56" s="80"/>
      <c r="LC56" s="80"/>
      <c r="LD56" s="80"/>
      <c r="LE56" s="80"/>
      <c r="LF56" s="80"/>
      <c r="LG56" s="80"/>
      <c r="LH56" s="80"/>
      <c r="LI56" s="81"/>
      <c r="LJ56" s="79">
        <f>データ!DO7</f>
        <v>15.7</v>
      </c>
      <c r="LK56" s="80"/>
      <c r="LL56" s="80"/>
      <c r="LM56" s="80"/>
      <c r="LN56" s="80"/>
      <c r="LO56" s="80"/>
      <c r="LP56" s="80"/>
      <c r="LQ56" s="80"/>
      <c r="LR56" s="80"/>
      <c r="LS56" s="80"/>
      <c r="LT56" s="80"/>
      <c r="LU56" s="80"/>
      <c r="LV56" s="80"/>
      <c r="LW56" s="80"/>
      <c r="LX56" s="81"/>
      <c r="LY56" s="79">
        <f>データ!DP7</f>
        <v>14.6</v>
      </c>
      <c r="LZ56" s="80"/>
      <c r="MA56" s="80"/>
      <c r="MB56" s="80"/>
      <c r="MC56" s="80"/>
      <c r="MD56" s="80"/>
      <c r="ME56" s="80"/>
      <c r="MF56" s="80"/>
      <c r="MG56" s="80"/>
      <c r="MH56" s="80"/>
      <c r="MI56" s="80"/>
      <c r="MJ56" s="80"/>
      <c r="MK56" s="80"/>
      <c r="ML56" s="80"/>
      <c r="MM56" s="81"/>
      <c r="MN56" s="79">
        <f>データ!DQ7</f>
        <v>15.1</v>
      </c>
      <c r="MO56" s="80"/>
      <c r="MP56" s="80"/>
      <c r="MQ56" s="80"/>
      <c r="MR56" s="80"/>
      <c r="MS56" s="80"/>
      <c r="MT56" s="80"/>
      <c r="MU56" s="80"/>
      <c r="MV56" s="80"/>
      <c r="MW56" s="80"/>
      <c r="MX56" s="80"/>
      <c r="MY56" s="80"/>
      <c r="MZ56" s="80"/>
      <c r="NA56" s="80"/>
      <c r="NB56" s="81"/>
      <c r="NC56" s="2"/>
      <c r="ND56" s="2"/>
      <c r="NE56" s="2"/>
      <c r="NF56" s="2"/>
      <c r="NG56" s="2"/>
      <c r="NH56" s="61"/>
      <c r="NI56" s="2"/>
      <c r="NJ56" s="71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3"/>
    </row>
    <row r="57" spans="1:393" ht="13.5" customHeight="1" x14ac:dyDescent="0.15">
      <c r="A57" s="2"/>
      <c r="B57" s="5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61"/>
      <c r="NI57" s="2"/>
      <c r="NJ57" s="71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3"/>
    </row>
    <row r="58" spans="1:393" ht="13.5" customHeight="1" x14ac:dyDescent="0.15">
      <c r="A58" s="2"/>
      <c r="B58" s="56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61"/>
      <c r="NI58" s="2"/>
      <c r="NJ58" s="71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3"/>
    </row>
    <row r="59" spans="1:393" ht="13.5" customHeight="1" x14ac:dyDescent="0.15">
      <c r="A59" s="2"/>
      <c r="B59" s="56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61"/>
      <c r="NI59" s="2"/>
      <c r="NJ59" s="71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3"/>
    </row>
    <row r="60" spans="1:393" ht="13.5" customHeight="1" x14ac:dyDescent="0.15">
      <c r="A60" s="2"/>
      <c r="B60" s="56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66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66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66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2"/>
      <c r="BG60" s="2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66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66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66"/>
      <c r="DB60" s="94"/>
      <c r="DC60" s="94"/>
      <c r="DD60" s="94"/>
      <c r="DE60" s="94"/>
      <c r="DF60" s="94"/>
      <c r="DG60" s="94"/>
      <c r="DH60" s="94"/>
      <c r="DI60" s="94"/>
      <c r="DJ60" s="66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2"/>
      <c r="GQ60" s="2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66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66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66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2"/>
      <c r="IU60" s="2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4"/>
      <c r="JH60" s="66"/>
      <c r="JI60" s="94"/>
      <c r="JJ60" s="94"/>
      <c r="JK60" s="94"/>
      <c r="JL60" s="94"/>
      <c r="JM60" s="94"/>
      <c r="JN60" s="94"/>
      <c r="JO60" s="94"/>
      <c r="JP60" s="94"/>
      <c r="JQ60" s="94"/>
      <c r="JR60" s="94"/>
      <c r="JS60" s="94"/>
      <c r="JT60" s="94"/>
      <c r="JU60" s="94"/>
      <c r="JV60" s="94"/>
      <c r="JW60" s="94"/>
      <c r="JX60" s="66"/>
      <c r="JY60" s="94"/>
      <c r="JZ60" s="94"/>
      <c r="KA60" s="94"/>
      <c r="KB60" s="94"/>
      <c r="KC60" s="94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66"/>
      <c r="KP60" s="94"/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4"/>
      <c r="LB60" s="2"/>
      <c r="LC60" s="2"/>
      <c r="LD60" s="94"/>
      <c r="LE60" s="94"/>
      <c r="LF60" s="94"/>
      <c r="LG60" s="94"/>
      <c r="LH60" s="94"/>
      <c r="LI60" s="94"/>
      <c r="LJ60" s="94"/>
      <c r="LK60" s="94"/>
      <c r="LL60" s="94"/>
      <c r="LM60" s="94"/>
      <c r="LN60" s="94"/>
      <c r="LO60" s="94"/>
      <c r="LP60" s="94"/>
      <c r="LQ60" s="94"/>
      <c r="LR60" s="94"/>
      <c r="LS60" s="94"/>
      <c r="LT60" s="94"/>
      <c r="LU60" s="94"/>
      <c r="LV60" s="94"/>
      <c r="LW60" s="94"/>
      <c r="LX60" s="94"/>
      <c r="LY60" s="94"/>
      <c r="LZ60" s="94"/>
      <c r="MA60" s="94"/>
      <c r="MB60" s="94"/>
      <c r="MC60" s="94"/>
      <c r="MD60" s="66"/>
      <c r="ME60" s="94"/>
      <c r="MF60" s="94"/>
      <c r="MG60" s="94"/>
      <c r="MH60" s="94"/>
      <c r="MI60" s="94"/>
      <c r="MJ60" s="94"/>
      <c r="MK60" s="94"/>
      <c r="ML60" s="94"/>
      <c r="MM60" s="94"/>
      <c r="MN60" s="94"/>
      <c r="MO60" s="94"/>
      <c r="MP60" s="94"/>
      <c r="MQ60" s="94"/>
      <c r="MR60" s="94"/>
      <c r="MS60" s="94"/>
      <c r="MT60" s="94"/>
      <c r="MU60" s="94"/>
      <c r="MV60" s="94"/>
      <c r="MW60" s="94"/>
      <c r="MX60" s="94"/>
      <c r="MY60" s="94"/>
      <c r="MZ60" s="94"/>
      <c r="NA60" s="94"/>
      <c r="NB60" s="94"/>
      <c r="NC60" s="94"/>
      <c r="ND60" s="94"/>
      <c r="NE60" s="94"/>
      <c r="NF60" s="94"/>
      <c r="NG60" s="94"/>
      <c r="NH60" s="61"/>
      <c r="NI60" s="2"/>
      <c r="NJ60" s="71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3"/>
    </row>
    <row r="61" spans="1:393" ht="13.5" customHeight="1" x14ac:dyDescent="0.15">
      <c r="A61" s="2"/>
      <c r="B61" s="5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6"/>
      <c r="NI61" s="2"/>
      <c r="NJ61" s="71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3"/>
    </row>
    <row r="62" spans="1:393" ht="13.5" customHeight="1" x14ac:dyDescent="0.15">
      <c r="A62" s="61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36"/>
      <c r="CT62" s="37"/>
      <c r="CU62" s="37"/>
      <c r="CV62" s="38" t="s">
        <v>86</v>
      </c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47"/>
      <c r="NG62" s="47"/>
      <c r="NH62" s="49"/>
      <c r="NI62" s="2"/>
      <c r="NJ62" s="71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3"/>
    </row>
    <row r="63" spans="1:393" ht="13.5" customHeight="1" x14ac:dyDescent="0.15">
      <c r="A63" s="61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6"/>
      <c r="CT63" s="47"/>
      <c r="CU63" s="47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7"/>
      <c r="NG63" s="47"/>
      <c r="NH63" s="49"/>
      <c r="NI63" s="2"/>
      <c r="NJ63" s="71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3"/>
    </row>
    <row r="64" spans="1:393" ht="13.5" customHeight="1" x14ac:dyDescent="0.15">
      <c r="A64" s="2"/>
      <c r="B64" s="5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56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61"/>
      <c r="NI64" s="2"/>
      <c r="NJ64" s="71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3"/>
    </row>
    <row r="65" spans="1:388" ht="13.5" customHeight="1" x14ac:dyDescent="0.15">
      <c r="A65" s="2"/>
      <c r="B65" s="5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56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61"/>
      <c r="NI65" s="2"/>
      <c r="NJ65" s="71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3"/>
    </row>
    <row r="66" spans="1:388" ht="13.5" customHeight="1" x14ac:dyDescent="0.15">
      <c r="A66" s="2"/>
      <c r="B66" s="5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56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61"/>
      <c r="NI66" s="2"/>
      <c r="NJ66" s="71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3"/>
    </row>
    <row r="67" spans="1:388" ht="13.5" customHeight="1" x14ac:dyDescent="0.15">
      <c r="A67" s="2"/>
      <c r="B67" s="5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56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61"/>
      <c r="NI67" s="2"/>
      <c r="NJ67" s="82"/>
      <c r="NK67" s="83"/>
      <c r="NL67" s="83"/>
      <c r="NM67" s="83"/>
      <c r="NN67" s="83"/>
      <c r="NO67" s="83"/>
      <c r="NP67" s="83"/>
      <c r="NQ67" s="83"/>
      <c r="NR67" s="83"/>
      <c r="NS67" s="83"/>
      <c r="NT67" s="83"/>
      <c r="NU67" s="83"/>
      <c r="NV67" s="83"/>
      <c r="NW67" s="83"/>
      <c r="NX67" s="84"/>
    </row>
    <row r="68" spans="1:388" ht="13.5" customHeight="1" x14ac:dyDescent="0.15">
      <c r="A68" s="2"/>
      <c r="B68" s="5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56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61"/>
      <c r="NI68" s="2"/>
      <c r="NJ68" s="85" t="s">
        <v>87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5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56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97"/>
      <c r="NH69" s="61"/>
      <c r="NI69" s="2"/>
      <c r="NJ69" s="88"/>
      <c r="NK69" s="89"/>
      <c r="NL69" s="89"/>
      <c r="NM69" s="89"/>
      <c r="NN69" s="89"/>
      <c r="NO69" s="89"/>
      <c r="NP69" s="89"/>
      <c r="NQ69" s="89"/>
      <c r="NR69" s="89"/>
      <c r="NS69" s="89"/>
      <c r="NT69" s="89"/>
      <c r="NU69" s="89"/>
      <c r="NV69" s="89"/>
      <c r="NW69" s="89"/>
      <c r="NX69" s="90"/>
    </row>
    <row r="70" spans="1:388" ht="13.5" customHeight="1" x14ac:dyDescent="0.15">
      <c r="A70" s="2"/>
      <c r="B70" s="5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56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97"/>
      <c r="NH70" s="61"/>
      <c r="NI70" s="2"/>
      <c r="NJ70" s="98"/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5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56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97"/>
      <c r="NH71" s="61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5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56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97"/>
      <c r="NH72" s="61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5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56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47"/>
      <c r="NH73" s="61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5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56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61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5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56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61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5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56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61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56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56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61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56"/>
      <c r="C78" s="2"/>
      <c r="D78" s="2"/>
      <c r="E78" s="2"/>
      <c r="F78" s="2"/>
      <c r="G78" s="74"/>
      <c r="H78" s="74"/>
      <c r="I78" s="74"/>
      <c r="J78" s="74"/>
      <c r="K78" s="74"/>
      <c r="L78" s="74"/>
      <c r="M78" s="74"/>
      <c r="N78" s="74"/>
      <c r="O78" s="74"/>
      <c r="P78" s="75" t="str">
        <f>データ!$B$11</f>
        <v>H30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7"/>
      <c r="AE78" s="75" t="str">
        <f>データ!$C$11</f>
        <v>R01</v>
      </c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7"/>
      <c r="AT78" s="75" t="str">
        <f>データ!$D$11</f>
        <v>R02</v>
      </c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7"/>
      <c r="BI78" s="75" t="str">
        <f>データ!$E$11</f>
        <v>R03</v>
      </c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7"/>
      <c r="BX78" s="75" t="str">
        <f>データ!$F$11</f>
        <v>R04</v>
      </c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7"/>
      <c r="CM78" s="101"/>
      <c r="CN78" s="101"/>
      <c r="CO78" s="101"/>
      <c r="CP78" s="101"/>
      <c r="CQ78" s="101"/>
      <c r="CR78" s="101"/>
      <c r="CS78" s="102"/>
      <c r="CT78" s="101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5" t="str">
        <f>データ!$B$11</f>
        <v>H30</v>
      </c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7"/>
      <c r="DV78" s="75" t="str">
        <f>データ!$C$11</f>
        <v>R01</v>
      </c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7"/>
      <c r="EK78" s="75" t="str">
        <f>データ!$D$11</f>
        <v>R02</v>
      </c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7"/>
      <c r="EZ78" s="75" t="str">
        <f>データ!$E$11</f>
        <v>R03</v>
      </c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7"/>
      <c r="FO78" s="75" t="str">
        <f>データ!$F$11</f>
        <v>R04</v>
      </c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7"/>
      <c r="GD78" s="101"/>
      <c r="GE78" s="101"/>
      <c r="GF78" s="101"/>
      <c r="GG78" s="101"/>
      <c r="GH78" s="101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5" t="str">
        <f>データ!$B$11</f>
        <v>H30</v>
      </c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7"/>
      <c r="HI78" s="75" t="str">
        <f>データ!$C$11</f>
        <v>R01</v>
      </c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7"/>
      <c r="HX78" s="75" t="str">
        <f>データ!$D$11</f>
        <v>R02</v>
      </c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7"/>
      <c r="IM78" s="75" t="str">
        <f>データ!$E$11</f>
        <v>R03</v>
      </c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7"/>
      <c r="JB78" s="75" t="str">
        <f>データ!$F$11</f>
        <v>R04</v>
      </c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7"/>
      <c r="JQ78" s="101"/>
      <c r="JR78" s="101"/>
      <c r="JS78" s="101"/>
      <c r="JT78" s="101"/>
      <c r="JU78" s="101"/>
      <c r="JV78" s="101"/>
      <c r="JW78" s="74"/>
      <c r="JX78" s="74"/>
      <c r="JY78" s="74"/>
      <c r="JZ78" s="74"/>
      <c r="KA78" s="74"/>
      <c r="KB78" s="74"/>
      <c r="KC78" s="74"/>
      <c r="KD78" s="74"/>
      <c r="KE78" s="74"/>
      <c r="KF78" s="74"/>
      <c r="KG78" s="75" t="str">
        <f>データ!$B$11</f>
        <v>H30</v>
      </c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7"/>
      <c r="KV78" s="75" t="str">
        <f>データ!$C$11</f>
        <v>R01</v>
      </c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7"/>
      <c r="LK78" s="75" t="str">
        <f>データ!$D$11</f>
        <v>R02</v>
      </c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7"/>
      <c r="LZ78" s="75" t="str">
        <f>データ!$E$11</f>
        <v>R03</v>
      </c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7"/>
      <c r="MO78" s="75" t="str">
        <f>データ!$F$11</f>
        <v>R04</v>
      </c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7"/>
      <c r="ND78" s="2"/>
      <c r="NE78" s="2"/>
      <c r="NF78" s="2"/>
      <c r="NG78" s="97"/>
      <c r="NH78" s="61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56"/>
      <c r="C79" s="2"/>
      <c r="D79" s="2"/>
      <c r="E79" s="2"/>
      <c r="F79" s="2"/>
      <c r="G79" s="78" t="s">
        <v>58</v>
      </c>
      <c r="H79" s="78"/>
      <c r="I79" s="78"/>
      <c r="J79" s="78"/>
      <c r="K79" s="78"/>
      <c r="L79" s="78"/>
      <c r="M79" s="78"/>
      <c r="N79" s="78"/>
      <c r="O79" s="78"/>
      <c r="P79" s="79">
        <f>データ!DS7</f>
        <v>0</v>
      </c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1"/>
      <c r="AE79" s="79">
        <f>データ!DT7</f>
        <v>0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1"/>
      <c r="AT79" s="79">
        <f>データ!DU7</f>
        <v>0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1"/>
      <c r="BI79" s="79">
        <f>データ!DV7</f>
        <v>0</v>
      </c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1"/>
      <c r="BX79" s="79">
        <f>データ!DW7</f>
        <v>6.5</v>
      </c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1"/>
      <c r="CM79" s="103"/>
      <c r="CN79" s="103"/>
      <c r="CO79" s="103"/>
      <c r="CP79" s="103"/>
      <c r="CQ79" s="103"/>
      <c r="CR79" s="103"/>
      <c r="CS79" s="104"/>
      <c r="CT79" s="103"/>
      <c r="CU79" s="74"/>
      <c r="CV79" s="74"/>
      <c r="CW79" s="74"/>
      <c r="CX79" s="78" t="s">
        <v>58</v>
      </c>
      <c r="CY79" s="78"/>
      <c r="CZ79" s="78"/>
      <c r="DA79" s="78"/>
      <c r="DB79" s="78"/>
      <c r="DC79" s="78"/>
      <c r="DD79" s="78"/>
      <c r="DE79" s="78"/>
      <c r="DF79" s="78"/>
      <c r="DG79" s="79">
        <f>データ!ED7</f>
        <v>77.8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1"/>
      <c r="DV79" s="79">
        <f>データ!EE7</f>
        <v>74.8</v>
      </c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1"/>
      <c r="EK79" s="79">
        <f>データ!EF7</f>
        <v>74.400000000000006</v>
      </c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1"/>
      <c r="EZ79" s="79">
        <f>データ!EG7</f>
        <v>76.400000000000006</v>
      </c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1"/>
      <c r="FO79" s="79">
        <f>データ!EH7</f>
        <v>78.5</v>
      </c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1"/>
      <c r="GD79" s="103"/>
      <c r="GE79" s="103"/>
      <c r="GF79" s="103"/>
      <c r="GG79" s="103"/>
      <c r="GH79" s="103"/>
      <c r="GI79" s="74"/>
      <c r="GJ79" s="74"/>
      <c r="GK79" s="78" t="s">
        <v>58</v>
      </c>
      <c r="GL79" s="78"/>
      <c r="GM79" s="78"/>
      <c r="GN79" s="78"/>
      <c r="GO79" s="78"/>
      <c r="GP79" s="78"/>
      <c r="GQ79" s="78"/>
      <c r="GR79" s="78"/>
      <c r="GS79" s="78"/>
      <c r="GT79" s="79">
        <f>データ!EO7</f>
        <v>77.099999999999994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1"/>
      <c r="HI79" s="79">
        <f>データ!EP7</f>
        <v>68.5</v>
      </c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1"/>
      <c r="HX79" s="79">
        <f>データ!EQ7</f>
        <v>66.3</v>
      </c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1"/>
      <c r="IM79" s="79">
        <f>データ!ER7</f>
        <v>68.099999999999994</v>
      </c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1"/>
      <c r="JB79" s="79">
        <f>データ!ES7</f>
        <v>71.5</v>
      </c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0"/>
      <c r="JN79" s="80"/>
      <c r="JO79" s="80"/>
      <c r="JP79" s="81"/>
      <c r="JQ79" s="105"/>
      <c r="JR79" s="105"/>
      <c r="JS79" s="105"/>
      <c r="JT79" s="105"/>
      <c r="JU79" s="105"/>
      <c r="JV79" s="105"/>
      <c r="JW79" s="74"/>
      <c r="JX79" s="78" t="s">
        <v>58</v>
      </c>
      <c r="JY79" s="78"/>
      <c r="JZ79" s="78"/>
      <c r="KA79" s="78"/>
      <c r="KB79" s="78"/>
      <c r="KC79" s="78"/>
      <c r="KD79" s="78"/>
      <c r="KE79" s="78"/>
      <c r="KF79" s="78"/>
      <c r="KG79" s="91">
        <f>データ!EZ7</f>
        <v>34903510</v>
      </c>
      <c r="KH79" s="92"/>
      <c r="KI79" s="92"/>
      <c r="KJ79" s="92"/>
      <c r="KK79" s="92"/>
      <c r="KL79" s="92"/>
      <c r="KM79" s="92"/>
      <c r="KN79" s="92"/>
      <c r="KO79" s="92"/>
      <c r="KP79" s="92"/>
      <c r="KQ79" s="92"/>
      <c r="KR79" s="92"/>
      <c r="KS79" s="92"/>
      <c r="KT79" s="92"/>
      <c r="KU79" s="93"/>
      <c r="KV79" s="91">
        <f>データ!FA7</f>
        <v>53157814</v>
      </c>
      <c r="KW79" s="92"/>
      <c r="KX79" s="92"/>
      <c r="KY79" s="92"/>
      <c r="KZ79" s="92"/>
      <c r="LA79" s="92"/>
      <c r="LB79" s="92"/>
      <c r="LC79" s="92"/>
      <c r="LD79" s="92"/>
      <c r="LE79" s="92"/>
      <c r="LF79" s="92"/>
      <c r="LG79" s="92"/>
      <c r="LH79" s="92"/>
      <c r="LI79" s="92"/>
      <c r="LJ79" s="93"/>
      <c r="LK79" s="91">
        <f>データ!FB7</f>
        <v>50437314</v>
      </c>
      <c r="LL79" s="92"/>
      <c r="LM79" s="92"/>
      <c r="LN79" s="92"/>
      <c r="LO79" s="92"/>
      <c r="LP79" s="92"/>
      <c r="LQ79" s="92"/>
      <c r="LR79" s="92"/>
      <c r="LS79" s="92"/>
      <c r="LT79" s="92"/>
      <c r="LU79" s="92"/>
      <c r="LV79" s="92"/>
      <c r="LW79" s="92"/>
      <c r="LX79" s="92"/>
      <c r="LY79" s="93"/>
      <c r="LZ79" s="91">
        <f>データ!FC7</f>
        <v>55845183</v>
      </c>
      <c r="MA79" s="92"/>
      <c r="MB79" s="92"/>
      <c r="MC79" s="92"/>
      <c r="MD79" s="92"/>
      <c r="ME79" s="92"/>
      <c r="MF79" s="92"/>
      <c r="MG79" s="92"/>
      <c r="MH79" s="92"/>
      <c r="MI79" s="92"/>
      <c r="MJ79" s="92"/>
      <c r="MK79" s="92"/>
      <c r="ML79" s="92"/>
      <c r="MM79" s="92"/>
      <c r="MN79" s="93"/>
      <c r="MO79" s="91">
        <f>データ!FD7</f>
        <v>55637450</v>
      </c>
      <c r="MP79" s="92"/>
      <c r="MQ79" s="92"/>
      <c r="MR79" s="92"/>
      <c r="MS79" s="92"/>
      <c r="MT79" s="92"/>
      <c r="MU79" s="92"/>
      <c r="MV79" s="92"/>
      <c r="MW79" s="92"/>
      <c r="MX79" s="92"/>
      <c r="MY79" s="92"/>
      <c r="MZ79" s="92"/>
      <c r="NA79" s="92"/>
      <c r="NB79" s="92"/>
      <c r="NC79" s="93"/>
      <c r="ND79" s="2"/>
      <c r="NE79" s="2"/>
      <c r="NF79" s="2"/>
      <c r="NG79" s="97"/>
      <c r="NH79" s="61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56"/>
      <c r="C80" s="2"/>
      <c r="D80" s="2"/>
      <c r="E80" s="2"/>
      <c r="F80" s="2"/>
      <c r="G80" s="78" t="s">
        <v>60</v>
      </c>
      <c r="H80" s="78"/>
      <c r="I80" s="78"/>
      <c r="J80" s="78"/>
      <c r="K80" s="78"/>
      <c r="L80" s="78"/>
      <c r="M80" s="78"/>
      <c r="N80" s="78"/>
      <c r="O80" s="78"/>
      <c r="P80" s="79">
        <f>データ!DX7</f>
        <v>117.1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1"/>
      <c r="AE80" s="79">
        <f>データ!DY7</f>
        <v>118.8</v>
      </c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1"/>
      <c r="AT80" s="79">
        <f>データ!DZ7</f>
        <v>136</v>
      </c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1"/>
      <c r="BI80" s="79">
        <f>データ!EA7</f>
        <v>131.30000000000001</v>
      </c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1"/>
      <c r="BX80" s="79">
        <f>データ!EB7</f>
        <v>133.6</v>
      </c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1"/>
      <c r="CM80" s="103"/>
      <c r="CN80" s="103"/>
      <c r="CO80" s="103"/>
      <c r="CP80" s="103"/>
      <c r="CQ80" s="103"/>
      <c r="CR80" s="103"/>
      <c r="CS80" s="104"/>
      <c r="CT80" s="103"/>
      <c r="CU80" s="74"/>
      <c r="CV80" s="74"/>
      <c r="CW80" s="74"/>
      <c r="CX80" s="78" t="s">
        <v>60</v>
      </c>
      <c r="CY80" s="78"/>
      <c r="CZ80" s="78"/>
      <c r="DA80" s="78"/>
      <c r="DB80" s="78"/>
      <c r="DC80" s="78"/>
      <c r="DD80" s="78"/>
      <c r="DE80" s="78"/>
      <c r="DF80" s="78"/>
      <c r="DG80" s="79">
        <f>データ!EI7</f>
        <v>54.1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1"/>
      <c r="DV80" s="79">
        <f>データ!EJ7</f>
        <v>56.4</v>
      </c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1"/>
      <c r="EK80" s="79">
        <f>データ!EK7</f>
        <v>56.9</v>
      </c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1"/>
      <c r="EZ80" s="79">
        <f>データ!EL7</f>
        <v>58.3</v>
      </c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1"/>
      <c r="FO80" s="79">
        <f>データ!EM7</f>
        <v>59.2</v>
      </c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1"/>
      <c r="GD80" s="103"/>
      <c r="GE80" s="103"/>
      <c r="GF80" s="103"/>
      <c r="GG80" s="103"/>
      <c r="GH80" s="103"/>
      <c r="GI80" s="74"/>
      <c r="GJ80" s="74"/>
      <c r="GK80" s="78" t="s">
        <v>60</v>
      </c>
      <c r="GL80" s="78"/>
      <c r="GM80" s="78"/>
      <c r="GN80" s="78"/>
      <c r="GO80" s="78"/>
      <c r="GP80" s="78"/>
      <c r="GQ80" s="78"/>
      <c r="GR80" s="78"/>
      <c r="GS80" s="78"/>
      <c r="GT80" s="79">
        <f>データ!ET7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1"/>
      <c r="HI80" s="79">
        <f>データ!EU7</f>
        <v>73.400000000000006</v>
      </c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1"/>
      <c r="HX80" s="79">
        <f>データ!EV7</f>
        <v>72.5</v>
      </c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1"/>
      <c r="IM80" s="79">
        <f>データ!EW7</f>
        <v>72.3</v>
      </c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1"/>
      <c r="JB80" s="79">
        <f>データ!EX7</f>
        <v>72</v>
      </c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1"/>
      <c r="JQ80" s="105"/>
      <c r="JR80" s="105"/>
      <c r="JS80" s="105"/>
      <c r="JT80" s="105"/>
      <c r="JU80" s="105"/>
      <c r="JV80" s="105"/>
      <c r="JW80" s="74"/>
      <c r="JX80" s="78" t="s">
        <v>60</v>
      </c>
      <c r="JY80" s="78"/>
      <c r="JZ80" s="78"/>
      <c r="KA80" s="78"/>
      <c r="KB80" s="78"/>
      <c r="KC80" s="78"/>
      <c r="KD80" s="78"/>
      <c r="KE80" s="78"/>
      <c r="KF80" s="78"/>
      <c r="KG80" s="91">
        <f>データ!FE7</f>
        <v>40683727</v>
      </c>
      <c r="KH80" s="92"/>
      <c r="KI80" s="92"/>
      <c r="KJ80" s="92"/>
      <c r="KK80" s="92"/>
      <c r="KL80" s="92"/>
      <c r="KM80" s="92"/>
      <c r="KN80" s="92"/>
      <c r="KO80" s="92"/>
      <c r="KP80" s="92"/>
      <c r="KQ80" s="92"/>
      <c r="KR80" s="92"/>
      <c r="KS80" s="92"/>
      <c r="KT80" s="92"/>
      <c r="KU80" s="93"/>
      <c r="KV80" s="91">
        <f>データ!FF7</f>
        <v>40117620</v>
      </c>
      <c r="KW80" s="92"/>
      <c r="KX80" s="92"/>
      <c r="KY80" s="92"/>
      <c r="KZ80" s="92"/>
      <c r="LA80" s="92"/>
      <c r="LB80" s="92"/>
      <c r="LC80" s="92"/>
      <c r="LD80" s="92"/>
      <c r="LE80" s="92"/>
      <c r="LF80" s="92"/>
      <c r="LG80" s="92"/>
      <c r="LH80" s="92"/>
      <c r="LI80" s="92"/>
      <c r="LJ80" s="93"/>
      <c r="LK80" s="91">
        <f>データ!FG7</f>
        <v>42330999</v>
      </c>
      <c r="LL80" s="92"/>
      <c r="LM80" s="92"/>
      <c r="LN80" s="92"/>
      <c r="LO80" s="92"/>
      <c r="LP80" s="92"/>
      <c r="LQ80" s="92"/>
      <c r="LR80" s="92"/>
      <c r="LS80" s="92"/>
      <c r="LT80" s="92"/>
      <c r="LU80" s="92"/>
      <c r="LV80" s="92"/>
      <c r="LW80" s="92"/>
      <c r="LX80" s="92"/>
      <c r="LY80" s="93"/>
      <c r="LZ80" s="91">
        <f>データ!FH7</f>
        <v>43068047</v>
      </c>
      <c r="MA80" s="92"/>
      <c r="MB80" s="92"/>
      <c r="MC80" s="92"/>
      <c r="MD80" s="92"/>
      <c r="ME80" s="92"/>
      <c r="MF80" s="92"/>
      <c r="MG80" s="92"/>
      <c r="MH80" s="92"/>
      <c r="MI80" s="92"/>
      <c r="MJ80" s="92"/>
      <c r="MK80" s="92"/>
      <c r="ML80" s="92"/>
      <c r="MM80" s="92"/>
      <c r="MN80" s="93"/>
      <c r="MO80" s="91">
        <f>データ!FI7</f>
        <v>44341948</v>
      </c>
      <c r="MP80" s="92"/>
      <c r="MQ80" s="92"/>
      <c r="MR80" s="92"/>
      <c r="MS80" s="92"/>
      <c r="MT80" s="92"/>
      <c r="MU80" s="92"/>
      <c r="MV80" s="92"/>
      <c r="MW80" s="92"/>
      <c r="MX80" s="92"/>
      <c r="MY80" s="92"/>
      <c r="MZ80" s="92"/>
      <c r="NA80" s="92"/>
      <c r="NB80" s="92"/>
      <c r="NC80" s="93"/>
      <c r="ND80" s="2"/>
      <c r="NE80" s="2"/>
      <c r="NF80" s="2"/>
      <c r="NG80" s="97"/>
      <c r="NH80" s="61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5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56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97"/>
      <c r="NH81" s="61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56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06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61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56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06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61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108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108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  <c r="IV84" s="95"/>
      <c r="IW84" s="95"/>
      <c r="IX84" s="95"/>
      <c r="IY84" s="95"/>
      <c r="IZ84" s="95"/>
      <c r="JA84" s="95"/>
      <c r="JB84" s="95"/>
      <c r="JC84" s="95"/>
      <c r="JD84" s="95"/>
      <c r="JE84" s="95"/>
      <c r="JF84" s="95"/>
      <c r="JG84" s="95"/>
      <c r="JH84" s="95"/>
      <c r="JI84" s="95"/>
      <c r="JJ84" s="95"/>
      <c r="JK84" s="95"/>
      <c r="JL84" s="95"/>
      <c r="JM84" s="95"/>
      <c r="JN84" s="95"/>
      <c r="JO84" s="95"/>
      <c r="JP84" s="95"/>
      <c r="JQ84" s="95"/>
      <c r="JR84" s="95"/>
      <c r="JS84" s="95"/>
      <c r="JT84" s="95"/>
      <c r="JU84" s="95"/>
      <c r="JV84" s="95"/>
      <c r="JW84" s="95"/>
      <c r="JX84" s="95"/>
      <c r="JY84" s="95"/>
      <c r="JZ84" s="95"/>
      <c r="KA84" s="95"/>
      <c r="KB84" s="95"/>
      <c r="KC84" s="95"/>
      <c r="KD84" s="95"/>
      <c r="KE84" s="95"/>
      <c r="KF84" s="95"/>
      <c r="KG84" s="95"/>
      <c r="KH84" s="95"/>
      <c r="KI84" s="95"/>
      <c r="KJ84" s="95"/>
      <c r="KK84" s="95"/>
      <c r="KL84" s="95"/>
      <c r="KM84" s="95"/>
      <c r="KN84" s="95"/>
      <c r="KO84" s="95"/>
      <c r="KP84" s="95"/>
      <c r="KQ84" s="95"/>
      <c r="KR84" s="95"/>
      <c r="KS84" s="95"/>
      <c r="KT84" s="95"/>
      <c r="KU84" s="95"/>
      <c r="KV84" s="95"/>
      <c r="KW84" s="95"/>
      <c r="KX84" s="95"/>
      <c r="KY84" s="95"/>
      <c r="KZ84" s="95"/>
      <c r="LA84" s="95"/>
      <c r="LB84" s="95"/>
      <c r="LC84" s="95"/>
      <c r="LD84" s="95"/>
      <c r="LE84" s="95"/>
      <c r="LF84" s="95"/>
      <c r="LG84" s="95"/>
      <c r="LH84" s="95"/>
      <c r="LI84" s="95"/>
      <c r="LJ84" s="95"/>
      <c r="LK84" s="95"/>
      <c r="LL84" s="95"/>
      <c r="LM84" s="95"/>
      <c r="LN84" s="95"/>
      <c r="LO84" s="95"/>
      <c r="LP84" s="95"/>
      <c r="LQ84" s="95"/>
      <c r="LR84" s="95"/>
      <c r="LS84" s="95"/>
      <c r="LT84" s="95"/>
      <c r="LU84" s="95"/>
      <c r="LV84" s="95"/>
      <c r="LW84" s="95"/>
      <c r="LX84" s="95"/>
      <c r="LY84" s="95"/>
      <c r="LZ84" s="95"/>
      <c r="MA84" s="95"/>
      <c r="MB84" s="95"/>
      <c r="MC84" s="95"/>
      <c r="MD84" s="95"/>
      <c r="ME84" s="95"/>
      <c r="MF84" s="95"/>
      <c r="MG84" s="95"/>
      <c r="MH84" s="95"/>
      <c r="MI84" s="95"/>
      <c r="MJ84" s="95"/>
      <c r="MK84" s="95"/>
      <c r="ML84" s="95"/>
      <c r="MM84" s="95"/>
      <c r="MN84" s="95"/>
      <c r="MO84" s="95"/>
      <c r="MP84" s="95"/>
      <c r="MQ84" s="95"/>
      <c r="MR84" s="95"/>
      <c r="MS84" s="95"/>
      <c r="MT84" s="95"/>
      <c r="MU84" s="95"/>
      <c r="MV84" s="95"/>
      <c r="MW84" s="95"/>
      <c r="MX84" s="95"/>
      <c r="MY84" s="95"/>
      <c r="MZ84" s="95"/>
      <c r="NA84" s="95"/>
      <c r="NB84" s="95"/>
      <c r="NC84" s="95"/>
      <c r="ND84" s="95"/>
      <c r="NE84" s="95"/>
      <c r="NF84" s="95"/>
      <c r="NG84" s="95"/>
      <c r="NH84" s="96"/>
      <c r="NI84" s="2"/>
      <c r="NJ84" s="109"/>
      <c r="NK84" s="110"/>
      <c r="NL84" s="110"/>
      <c r="NM84" s="110"/>
      <c r="NN84" s="110"/>
      <c r="NO84" s="110"/>
      <c r="NP84" s="110"/>
      <c r="NQ84" s="110"/>
      <c r="NR84" s="110"/>
      <c r="NS84" s="110"/>
      <c r="NT84" s="110"/>
      <c r="NU84" s="110"/>
      <c r="NV84" s="110"/>
      <c r="NW84" s="110"/>
      <c r="NX84" s="111"/>
    </row>
    <row r="85" spans="1:388" x14ac:dyDescent="0.15">
      <c r="B85" s="112" t="s">
        <v>88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  <c r="IV85" s="112"/>
      <c r="IW85" s="112"/>
      <c r="IX85" s="112"/>
      <c r="IY85" s="112"/>
      <c r="IZ85" s="112"/>
      <c r="JA85" s="112"/>
      <c r="JB85" s="112"/>
      <c r="JC85" s="112"/>
      <c r="JD85" s="112"/>
      <c r="JE85" s="112"/>
      <c r="JF85" s="112"/>
      <c r="JG85" s="112"/>
      <c r="JH85" s="112"/>
      <c r="JI85" s="112"/>
      <c r="JJ85" s="112"/>
      <c r="JK85" s="112"/>
      <c r="JL85" s="112"/>
      <c r="JM85" s="112"/>
      <c r="JN85" s="112"/>
      <c r="JO85" s="112"/>
      <c r="JP85" s="112"/>
      <c r="JQ85" s="112"/>
      <c r="JR85" s="112"/>
      <c r="JS85" s="112"/>
      <c r="JT85" s="112"/>
      <c r="JU85" s="112"/>
      <c r="JV85" s="112"/>
      <c r="JW85" s="112"/>
      <c r="JX85" s="112"/>
      <c r="JY85" s="112"/>
      <c r="JZ85" s="112"/>
      <c r="KA85" s="112"/>
      <c r="KB85" s="112"/>
      <c r="KC85" s="112"/>
      <c r="KD85" s="112"/>
      <c r="KE85" s="112"/>
      <c r="KF85" s="112"/>
      <c r="KG85" s="112"/>
      <c r="KH85" s="112"/>
      <c r="KI85" s="112"/>
      <c r="KJ85" s="112"/>
      <c r="KK85" s="112"/>
      <c r="KL85" s="112"/>
      <c r="KM85" s="112"/>
      <c r="KN85" s="112"/>
      <c r="KO85" s="112"/>
      <c r="KP85" s="112"/>
      <c r="KQ85" s="112"/>
      <c r="KR85" s="112"/>
      <c r="KS85" s="112"/>
      <c r="KT85" s="112"/>
      <c r="KU85" s="112"/>
      <c r="KV85" s="112"/>
      <c r="KW85" s="112"/>
      <c r="KX85" s="112"/>
      <c r="KY85" s="112"/>
      <c r="KZ85" s="112"/>
      <c r="LA85" s="112"/>
      <c r="LB85" s="112"/>
      <c r="LC85" s="112"/>
      <c r="LD85" s="112"/>
      <c r="LE85" s="112"/>
      <c r="LF85" s="112"/>
      <c r="LG85" s="112"/>
      <c r="LH85" s="112"/>
      <c r="LI85" s="112"/>
      <c r="LJ85" s="112"/>
      <c r="LK85" s="112"/>
      <c r="LL85" s="112"/>
      <c r="LM85" s="112"/>
      <c r="LN85" s="112"/>
      <c r="LO85" s="112"/>
      <c r="LP85" s="112"/>
      <c r="LQ85" s="112"/>
      <c r="LR85" s="112"/>
      <c r="LS85" s="112"/>
      <c r="LT85" s="112"/>
      <c r="LU85" s="112"/>
      <c r="LV85" s="112"/>
      <c r="LW85" s="112"/>
      <c r="LX85" s="112"/>
      <c r="LY85" s="112"/>
      <c r="LZ85" s="112"/>
      <c r="MA85" s="112"/>
      <c r="MB85" s="112"/>
      <c r="MC85" s="112"/>
      <c r="MD85" s="112"/>
      <c r="ME85" s="112"/>
      <c r="MF85" s="112"/>
      <c r="MG85" s="112"/>
      <c r="MH85" s="112"/>
      <c r="MI85" s="112"/>
      <c r="MJ85" s="112"/>
      <c r="MK85" s="112"/>
      <c r="ML85" s="112"/>
      <c r="MM85" s="112"/>
      <c r="MN85" s="112"/>
      <c r="MO85" s="112"/>
      <c r="MP85" s="112"/>
      <c r="MQ85" s="112"/>
      <c r="MR85" s="112"/>
      <c r="MS85" s="112"/>
      <c r="MT85" s="112"/>
      <c r="MU85" s="112"/>
      <c r="MV85" s="112"/>
      <c r="MW85" s="112"/>
      <c r="MX85" s="112"/>
      <c r="MY85" s="112"/>
      <c r="MZ85" s="112"/>
      <c r="NA85" s="112"/>
      <c r="NB85" s="112"/>
      <c r="NC85" s="112"/>
      <c r="ND85" s="112"/>
      <c r="NE85" s="112"/>
      <c r="NF85" s="112"/>
      <c r="NG85" s="112"/>
      <c r="NH85" s="11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</row>
    <row r="88" spans="1:388" x14ac:dyDescent="0.15">
      <c r="A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</row>
    <row r="89" spans="1:388" hidden="1" x14ac:dyDescent="0.15">
      <c r="A89" s="113"/>
      <c r="B89" s="114" t="s">
        <v>89</v>
      </c>
      <c r="C89" s="114" t="s">
        <v>90</v>
      </c>
      <c r="D89" s="114" t="s">
        <v>91</v>
      </c>
      <c r="E89" s="114" t="s">
        <v>92</v>
      </c>
      <c r="F89" s="114" t="s">
        <v>93</v>
      </c>
      <c r="G89" s="114" t="s">
        <v>94</v>
      </c>
      <c r="H89" s="114" t="s">
        <v>95</v>
      </c>
      <c r="I89" s="114" t="s">
        <v>96</v>
      </c>
      <c r="J89" s="114" t="s">
        <v>89</v>
      </c>
      <c r="K89" s="114" t="s">
        <v>90</v>
      </c>
      <c r="L89" s="114" t="s">
        <v>91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</row>
    <row r="90" spans="1:388" hidden="1" x14ac:dyDescent="0.15">
      <c r="A90" s="113"/>
      <c r="B90" s="114" t="str">
        <f>データ!AS6</f>
        <v>【103.5】</v>
      </c>
      <c r="C90" s="114" t="str">
        <f>データ!BD6</f>
        <v>【86.4】</v>
      </c>
      <c r="D90" s="114" t="str">
        <f>データ!BO6</f>
        <v>【83.7】</v>
      </c>
      <c r="E90" s="114" t="str">
        <f>データ!BZ6</f>
        <v>【66.8】</v>
      </c>
      <c r="F90" s="114" t="str">
        <f>データ!CK6</f>
        <v>【61,837】</v>
      </c>
      <c r="G90" s="114" t="str">
        <f>データ!CV6</f>
        <v>【17,600】</v>
      </c>
      <c r="H90" s="114" t="str">
        <f>データ!DG6</f>
        <v>【55.6】</v>
      </c>
      <c r="I90" s="114" t="str">
        <f>データ!DR6</f>
        <v>【25.1】</v>
      </c>
      <c r="J90" s="114" t="str">
        <f>データ!EC6</f>
        <v>【63.0】</v>
      </c>
      <c r="K90" s="114" t="str">
        <f>データ!EN6</f>
        <v>【56.4】</v>
      </c>
      <c r="L90" s="114" t="str">
        <f>データ!EY6</f>
        <v>【70.7】</v>
      </c>
      <c r="M90" s="116" t="str">
        <f>データ!FJ6</f>
        <v>【49,963,977】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</row>
    <row r="91" spans="1:388" x14ac:dyDescent="0.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</row>
  </sheetData>
  <sheetProtection algorithmName="SHA-512" hashValue="iqhcjtRZ0vcWgj32JQ7ZV+ynAmWQSVHJOmaEOkDhdzh+WYAu9pmFiJ6dJyS7k6nKhoHhJyXlk1VAqbrmYanebA==" saltValue="3OdUG300IfnbfFyWGhVGzA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IZ55:JN55"/>
    <mergeCell ref="JW55:KE55"/>
    <mergeCell ref="DD55:DR55"/>
    <mergeCell ref="DS55:EG55"/>
    <mergeCell ref="EH55:EV55"/>
    <mergeCell ref="EW55:FK55"/>
    <mergeCell ref="FL55:FZ55"/>
    <mergeCell ref="GI55:GQ55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117">
        <v>1</v>
      </c>
      <c r="AJ1" s="117">
        <v>1</v>
      </c>
      <c r="AK1" s="117">
        <v>1</v>
      </c>
      <c r="AL1" s="117">
        <v>1</v>
      </c>
      <c r="AM1" s="117">
        <v>1</v>
      </c>
      <c r="AN1" s="117">
        <v>1</v>
      </c>
      <c r="AO1" s="117">
        <v>1</v>
      </c>
      <c r="AP1" s="117">
        <v>1</v>
      </c>
      <c r="AQ1" s="117">
        <v>1</v>
      </c>
      <c r="AR1" s="117">
        <v>1</v>
      </c>
      <c r="AS1" s="117"/>
      <c r="AT1" s="117">
        <v>1</v>
      </c>
      <c r="AU1" s="117">
        <v>1</v>
      </c>
      <c r="AV1" s="117">
        <v>1</v>
      </c>
      <c r="AW1" s="117">
        <v>1</v>
      </c>
      <c r="AX1" s="117">
        <v>1</v>
      </c>
      <c r="AY1" s="117">
        <v>1</v>
      </c>
      <c r="AZ1" s="117">
        <v>1</v>
      </c>
      <c r="BA1" s="117">
        <v>1</v>
      </c>
      <c r="BB1" s="117">
        <v>1</v>
      </c>
      <c r="BC1" s="117">
        <v>1</v>
      </c>
      <c r="BD1" s="117"/>
      <c r="BE1" s="117">
        <v>1</v>
      </c>
      <c r="BF1" s="117">
        <v>1</v>
      </c>
      <c r="BG1" s="117">
        <v>1</v>
      </c>
      <c r="BH1" s="117">
        <v>1</v>
      </c>
      <c r="BI1" s="117">
        <v>1</v>
      </c>
      <c r="BJ1" s="117">
        <v>1</v>
      </c>
      <c r="BK1" s="117">
        <v>1</v>
      </c>
      <c r="BL1" s="117">
        <v>1</v>
      </c>
      <c r="BM1" s="117">
        <v>1</v>
      </c>
      <c r="BN1" s="117">
        <v>1</v>
      </c>
      <c r="BO1" s="117"/>
      <c r="BP1" s="117">
        <v>1</v>
      </c>
      <c r="BQ1" s="117">
        <v>1</v>
      </c>
      <c r="BR1" s="117">
        <v>1</v>
      </c>
      <c r="BS1" s="117">
        <v>1</v>
      </c>
      <c r="BT1" s="117">
        <v>1</v>
      </c>
      <c r="BU1" s="117">
        <v>1</v>
      </c>
      <c r="BV1" s="117">
        <v>1</v>
      </c>
      <c r="BW1" s="117">
        <v>1</v>
      </c>
      <c r="BX1" s="117">
        <v>1</v>
      </c>
      <c r="BY1" s="117">
        <v>1</v>
      </c>
      <c r="BZ1" s="117"/>
      <c r="CA1" s="117">
        <v>1</v>
      </c>
      <c r="CB1" s="117">
        <v>1</v>
      </c>
      <c r="CC1" s="117">
        <v>1</v>
      </c>
      <c r="CD1" s="117">
        <v>1</v>
      </c>
      <c r="CE1" s="117">
        <v>1</v>
      </c>
      <c r="CF1" s="117">
        <v>1</v>
      </c>
      <c r="CG1" s="117">
        <v>1</v>
      </c>
      <c r="CH1" s="117">
        <v>1</v>
      </c>
      <c r="CI1" s="117">
        <v>1</v>
      </c>
      <c r="CJ1" s="117">
        <v>1</v>
      </c>
      <c r="CK1" s="117"/>
      <c r="CL1" s="117">
        <v>1</v>
      </c>
      <c r="CM1" s="117">
        <v>1</v>
      </c>
      <c r="CN1" s="117">
        <v>1</v>
      </c>
      <c r="CO1" s="117">
        <v>1</v>
      </c>
      <c r="CP1" s="117">
        <v>1</v>
      </c>
      <c r="CQ1" s="117">
        <v>1</v>
      </c>
      <c r="CR1" s="117">
        <v>1</v>
      </c>
      <c r="CS1" s="117">
        <v>1</v>
      </c>
      <c r="CT1" s="117">
        <v>1</v>
      </c>
      <c r="CU1" s="117">
        <v>1</v>
      </c>
      <c r="CV1" s="117"/>
      <c r="CW1" s="117">
        <v>1</v>
      </c>
      <c r="CX1" s="117">
        <v>1</v>
      </c>
      <c r="CY1" s="117">
        <v>1</v>
      </c>
      <c r="CZ1" s="117">
        <v>1</v>
      </c>
      <c r="DA1" s="117">
        <v>1</v>
      </c>
      <c r="DB1" s="117">
        <v>1</v>
      </c>
      <c r="DC1" s="117">
        <v>1</v>
      </c>
      <c r="DD1" s="117">
        <v>1</v>
      </c>
      <c r="DE1" s="117">
        <v>1</v>
      </c>
      <c r="DF1" s="117">
        <v>1</v>
      </c>
      <c r="DG1" s="117"/>
      <c r="DH1" s="117">
        <v>1</v>
      </c>
      <c r="DI1" s="117">
        <v>1</v>
      </c>
      <c r="DJ1" s="117">
        <v>1</v>
      </c>
      <c r="DK1" s="117">
        <v>1</v>
      </c>
      <c r="DL1" s="117">
        <v>1</v>
      </c>
      <c r="DM1" s="117">
        <v>1</v>
      </c>
      <c r="DN1" s="117">
        <v>1</v>
      </c>
      <c r="DO1" s="117">
        <v>1</v>
      </c>
      <c r="DP1" s="117">
        <v>1</v>
      </c>
      <c r="DQ1" s="117">
        <v>1</v>
      </c>
      <c r="DR1" s="117"/>
      <c r="DS1" s="117">
        <v>1</v>
      </c>
      <c r="DT1" s="117">
        <v>1</v>
      </c>
      <c r="DU1" s="117">
        <v>1</v>
      </c>
      <c r="DV1" s="117">
        <v>1</v>
      </c>
      <c r="DW1" s="117">
        <v>1</v>
      </c>
      <c r="DX1" s="117">
        <v>1</v>
      </c>
      <c r="DY1" s="117">
        <v>1</v>
      </c>
      <c r="DZ1" s="117">
        <v>1</v>
      </c>
      <c r="EA1" s="117">
        <v>1</v>
      </c>
      <c r="EB1" s="117">
        <v>1</v>
      </c>
      <c r="EC1" s="117"/>
      <c r="ED1" s="117">
        <v>1</v>
      </c>
      <c r="EE1" s="117">
        <v>1</v>
      </c>
      <c r="EF1" s="117">
        <v>1</v>
      </c>
      <c r="EG1" s="117">
        <v>1</v>
      </c>
      <c r="EH1" s="117">
        <v>1</v>
      </c>
      <c r="EI1" s="117">
        <v>1</v>
      </c>
      <c r="EJ1" s="117">
        <v>1</v>
      </c>
      <c r="EK1" s="117">
        <v>1</v>
      </c>
      <c r="EL1" s="117">
        <v>1</v>
      </c>
      <c r="EM1" s="117">
        <v>1</v>
      </c>
      <c r="EN1" s="117"/>
      <c r="EO1" s="117">
        <v>1</v>
      </c>
      <c r="EP1" s="117">
        <v>1</v>
      </c>
      <c r="EQ1" s="117">
        <v>1</v>
      </c>
      <c r="ER1" s="117">
        <v>1</v>
      </c>
      <c r="ES1" s="117">
        <v>1</v>
      </c>
      <c r="ET1" s="117">
        <v>1</v>
      </c>
      <c r="EU1" s="117">
        <v>1</v>
      </c>
      <c r="EV1" s="117">
        <v>1</v>
      </c>
      <c r="EW1" s="117">
        <v>1</v>
      </c>
      <c r="EX1" s="117">
        <v>1</v>
      </c>
      <c r="EY1" s="117"/>
      <c r="EZ1" s="117">
        <v>1</v>
      </c>
      <c r="FA1" s="117">
        <v>1</v>
      </c>
      <c r="FB1" s="117">
        <v>1</v>
      </c>
      <c r="FC1" s="117">
        <v>1</v>
      </c>
      <c r="FD1" s="117">
        <v>1</v>
      </c>
      <c r="FE1" s="117">
        <v>1</v>
      </c>
      <c r="FF1" s="117">
        <v>1</v>
      </c>
      <c r="FG1" s="117">
        <v>1</v>
      </c>
      <c r="FH1" s="117">
        <v>1</v>
      </c>
      <c r="FI1" s="117">
        <v>1</v>
      </c>
      <c r="FJ1" s="117"/>
    </row>
    <row r="2" spans="1:166" x14ac:dyDescent="0.15">
      <c r="A2" s="118" t="s">
        <v>98</v>
      </c>
      <c r="B2" s="118">
        <f>COLUMN()-1</f>
        <v>1</v>
      </c>
      <c r="C2" s="118">
        <f t="shared" ref="C2:EY2" si="0">COLUMN()-1</f>
        <v>2</v>
      </c>
      <c r="D2" s="118">
        <f t="shared" si="0"/>
        <v>3</v>
      </c>
      <c r="E2" s="118">
        <f t="shared" si="0"/>
        <v>4</v>
      </c>
      <c r="F2" s="118">
        <f t="shared" si="0"/>
        <v>5</v>
      </c>
      <c r="G2" s="118">
        <f t="shared" si="0"/>
        <v>6</v>
      </c>
      <c r="H2" s="118">
        <f t="shared" si="0"/>
        <v>7</v>
      </c>
      <c r="I2" s="118">
        <f t="shared" si="0"/>
        <v>8</v>
      </c>
      <c r="J2" s="118">
        <f t="shared" si="0"/>
        <v>9</v>
      </c>
      <c r="K2" s="118">
        <f t="shared" si="0"/>
        <v>10</v>
      </c>
      <c r="L2" s="118">
        <f t="shared" si="0"/>
        <v>11</v>
      </c>
      <c r="M2" s="118">
        <f t="shared" si="0"/>
        <v>12</v>
      </c>
      <c r="N2" s="118">
        <f t="shared" si="0"/>
        <v>13</v>
      </c>
      <c r="O2" s="118">
        <f t="shared" si="0"/>
        <v>14</v>
      </c>
      <c r="P2" s="118">
        <f t="shared" si="0"/>
        <v>15</v>
      </c>
      <c r="Q2" s="118">
        <f t="shared" si="0"/>
        <v>16</v>
      </c>
      <c r="R2" s="118">
        <f t="shared" si="0"/>
        <v>17</v>
      </c>
      <c r="S2" s="118">
        <f t="shared" si="0"/>
        <v>18</v>
      </c>
      <c r="T2" s="118">
        <f t="shared" si="0"/>
        <v>19</v>
      </c>
      <c r="U2" s="118">
        <f t="shared" si="0"/>
        <v>20</v>
      </c>
      <c r="V2" s="118">
        <f t="shared" si="0"/>
        <v>21</v>
      </c>
      <c r="W2" s="118">
        <f t="shared" si="0"/>
        <v>22</v>
      </c>
      <c r="X2" s="118">
        <f t="shared" si="0"/>
        <v>23</v>
      </c>
      <c r="Y2" s="118">
        <f t="shared" si="0"/>
        <v>24</v>
      </c>
      <c r="Z2" s="118">
        <f t="shared" si="0"/>
        <v>25</v>
      </c>
      <c r="AA2" s="118">
        <f t="shared" si="0"/>
        <v>26</v>
      </c>
      <c r="AB2" s="118">
        <f t="shared" si="0"/>
        <v>27</v>
      </c>
      <c r="AC2" s="118">
        <f t="shared" si="0"/>
        <v>28</v>
      </c>
      <c r="AD2" s="118">
        <f t="shared" si="0"/>
        <v>29</v>
      </c>
      <c r="AE2" s="118">
        <f t="shared" si="0"/>
        <v>30</v>
      </c>
      <c r="AF2" s="118">
        <f t="shared" si="0"/>
        <v>31</v>
      </c>
      <c r="AG2" s="118">
        <f t="shared" si="0"/>
        <v>32</v>
      </c>
      <c r="AH2" s="118">
        <f t="shared" si="0"/>
        <v>33</v>
      </c>
      <c r="AI2" s="118">
        <f t="shared" si="0"/>
        <v>34</v>
      </c>
      <c r="AJ2" s="118">
        <f t="shared" si="0"/>
        <v>35</v>
      </c>
      <c r="AK2" s="118">
        <f t="shared" si="0"/>
        <v>36</v>
      </c>
      <c r="AL2" s="118">
        <f t="shared" si="0"/>
        <v>37</v>
      </c>
      <c r="AM2" s="118">
        <f t="shared" si="0"/>
        <v>38</v>
      </c>
      <c r="AN2" s="118">
        <f t="shared" si="0"/>
        <v>39</v>
      </c>
      <c r="AO2" s="118">
        <f t="shared" si="0"/>
        <v>40</v>
      </c>
      <c r="AP2" s="118">
        <f t="shared" si="0"/>
        <v>41</v>
      </c>
      <c r="AQ2" s="118">
        <f t="shared" si="0"/>
        <v>42</v>
      </c>
      <c r="AR2" s="118">
        <f t="shared" si="0"/>
        <v>43</v>
      </c>
      <c r="AS2" s="118">
        <f t="shared" si="0"/>
        <v>44</v>
      </c>
      <c r="AT2" s="118">
        <f t="shared" si="0"/>
        <v>45</v>
      </c>
      <c r="AU2" s="118">
        <f t="shared" si="0"/>
        <v>46</v>
      </c>
      <c r="AV2" s="118">
        <f t="shared" si="0"/>
        <v>47</v>
      </c>
      <c r="AW2" s="118">
        <f t="shared" si="0"/>
        <v>48</v>
      </c>
      <c r="AX2" s="118">
        <f t="shared" si="0"/>
        <v>49</v>
      </c>
      <c r="AY2" s="118">
        <f t="shared" si="0"/>
        <v>50</v>
      </c>
      <c r="AZ2" s="118">
        <f t="shared" si="0"/>
        <v>51</v>
      </c>
      <c r="BA2" s="118">
        <f t="shared" si="0"/>
        <v>52</v>
      </c>
      <c r="BB2" s="118">
        <f t="shared" si="0"/>
        <v>53</v>
      </c>
      <c r="BC2" s="118">
        <f t="shared" si="0"/>
        <v>54</v>
      </c>
      <c r="BD2" s="118">
        <f t="shared" si="0"/>
        <v>55</v>
      </c>
      <c r="BE2" s="118">
        <f t="shared" si="0"/>
        <v>56</v>
      </c>
      <c r="BF2" s="118">
        <f t="shared" si="0"/>
        <v>57</v>
      </c>
      <c r="BG2" s="118">
        <f t="shared" si="0"/>
        <v>58</v>
      </c>
      <c r="BH2" s="118">
        <f t="shared" si="0"/>
        <v>59</v>
      </c>
      <c r="BI2" s="118">
        <f t="shared" si="0"/>
        <v>60</v>
      </c>
      <c r="BJ2" s="118">
        <f t="shared" si="0"/>
        <v>61</v>
      </c>
      <c r="BK2" s="118">
        <f t="shared" si="0"/>
        <v>62</v>
      </c>
      <c r="BL2" s="118">
        <f t="shared" si="0"/>
        <v>63</v>
      </c>
      <c r="BM2" s="118">
        <f t="shared" si="0"/>
        <v>64</v>
      </c>
      <c r="BN2" s="118">
        <f t="shared" si="0"/>
        <v>65</v>
      </c>
      <c r="BO2" s="118">
        <f t="shared" si="0"/>
        <v>66</v>
      </c>
      <c r="BP2" s="118">
        <f t="shared" si="0"/>
        <v>67</v>
      </c>
      <c r="BQ2" s="118">
        <f t="shared" si="0"/>
        <v>68</v>
      </c>
      <c r="BR2" s="118">
        <f t="shared" si="0"/>
        <v>69</v>
      </c>
      <c r="BS2" s="118">
        <f t="shared" si="0"/>
        <v>70</v>
      </c>
      <c r="BT2" s="118">
        <f t="shared" si="0"/>
        <v>71</v>
      </c>
      <c r="BU2" s="118">
        <f t="shared" si="0"/>
        <v>72</v>
      </c>
      <c r="BV2" s="118">
        <f t="shared" si="0"/>
        <v>73</v>
      </c>
      <c r="BW2" s="118">
        <f t="shared" si="0"/>
        <v>74</v>
      </c>
      <c r="BX2" s="118">
        <f t="shared" si="0"/>
        <v>75</v>
      </c>
      <c r="BY2" s="118">
        <f t="shared" si="0"/>
        <v>76</v>
      </c>
      <c r="BZ2" s="118">
        <f t="shared" si="0"/>
        <v>77</v>
      </c>
      <c r="CA2" s="118">
        <f t="shared" si="0"/>
        <v>78</v>
      </c>
      <c r="CB2" s="118">
        <f t="shared" si="0"/>
        <v>79</v>
      </c>
      <c r="CC2" s="118">
        <f t="shared" si="0"/>
        <v>80</v>
      </c>
      <c r="CD2" s="118">
        <f t="shared" si="0"/>
        <v>81</v>
      </c>
      <c r="CE2" s="118">
        <f t="shared" si="0"/>
        <v>82</v>
      </c>
      <c r="CF2" s="118">
        <f t="shared" si="0"/>
        <v>83</v>
      </c>
      <c r="CG2" s="118">
        <f t="shared" si="0"/>
        <v>84</v>
      </c>
      <c r="CH2" s="118">
        <f t="shared" si="0"/>
        <v>85</v>
      </c>
      <c r="CI2" s="118">
        <f t="shared" si="0"/>
        <v>86</v>
      </c>
      <c r="CJ2" s="118">
        <f t="shared" si="0"/>
        <v>87</v>
      </c>
      <c r="CK2" s="118">
        <f t="shared" si="0"/>
        <v>88</v>
      </c>
      <c r="CL2" s="118">
        <f t="shared" si="0"/>
        <v>89</v>
      </c>
      <c r="CM2" s="118">
        <f t="shared" si="0"/>
        <v>90</v>
      </c>
      <c r="CN2" s="118">
        <f t="shared" si="0"/>
        <v>91</v>
      </c>
      <c r="CO2" s="118">
        <f t="shared" si="0"/>
        <v>92</v>
      </c>
      <c r="CP2" s="118">
        <f t="shared" si="0"/>
        <v>93</v>
      </c>
      <c r="CQ2" s="118">
        <f t="shared" si="0"/>
        <v>94</v>
      </c>
      <c r="CR2" s="118">
        <f t="shared" si="0"/>
        <v>95</v>
      </c>
      <c r="CS2" s="118">
        <f t="shared" si="0"/>
        <v>96</v>
      </c>
      <c r="CT2" s="118">
        <f t="shared" si="0"/>
        <v>97</v>
      </c>
      <c r="CU2" s="118">
        <f t="shared" si="0"/>
        <v>98</v>
      </c>
      <c r="CV2" s="118">
        <f t="shared" si="0"/>
        <v>99</v>
      </c>
      <c r="CW2" s="118">
        <f t="shared" si="0"/>
        <v>100</v>
      </c>
      <c r="CX2" s="118">
        <f t="shared" si="0"/>
        <v>101</v>
      </c>
      <c r="CY2" s="118">
        <f t="shared" si="0"/>
        <v>102</v>
      </c>
      <c r="CZ2" s="118">
        <f t="shared" si="0"/>
        <v>103</v>
      </c>
      <c r="DA2" s="118">
        <f t="shared" si="0"/>
        <v>104</v>
      </c>
      <c r="DB2" s="118">
        <f t="shared" si="0"/>
        <v>105</v>
      </c>
      <c r="DC2" s="118">
        <f t="shared" si="0"/>
        <v>106</v>
      </c>
      <c r="DD2" s="118">
        <f t="shared" si="0"/>
        <v>107</v>
      </c>
      <c r="DE2" s="118">
        <f t="shared" si="0"/>
        <v>108</v>
      </c>
      <c r="DF2" s="118">
        <f t="shared" si="0"/>
        <v>109</v>
      </c>
      <c r="DG2" s="118">
        <f t="shared" si="0"/>
        <v>110</v>
      </c>
      <c r="DH2" s="118">
        <f t="shared" si="0"/>
        <v>111</v>
      </c>
      <c r="DI2" s="118">
        <f t="shared" si="0"/>
        <v>112</v>
      </c>
      <c r="DJ2" s="118">
        <f t="shared" si="0"/>
        <v>113</v>
      </c>
      <c r="DK2" s="118">
        <f t="shared" si="0"/>
        <v>114</v>
      </c>
      <c r="DL2" s="118">
        <f t="shared" si="0"/>
        <v>115</v>
      </c>
      <c r="DM2" s="118">
        <f t="shared" si="0"/>
        <v>116</v>
      </c>
      <c r="DN2" s="118">
        <f t="shared" si="0"/>
        <v>117</v>
      </c>
      <c r="DO2" s="118">
        <f t="shared" si="0"/>
        <v>118</v>
      </c>
      <c r="DP2" s="118">
        <f t="shared" si="0"/>
        <v>119</v>
      </c>
      <c r="DQ2" s="118">
        <f t="shared" si="0"/>
        <v>120</v>
      </c>
      <c r="DR2" s="118">
        <f t="shared" si="0"/>
        <v>121</v>
      </c>
      <c r="DS2" s="118">
        <f t="shared" si="0"/>
        <v>122</v>
      </c>
      <c r="DT2" s="118">
        <f t="shared" si="0"/>
        <v>123</v>
      </c>
      <c r="DU2" s="118">
        <f t="shared" si="0"/>
        <v>124</v>
      </c>
      <c r="DV2" s="118">
        <f t="shared" si="0"/>
        <v>125</v>
      </c>
      <c r="DW2" s="118">
        <f t="shared" si="0"/>
        <v>126</v>
      </c>
      <c r="DX2" s="118">
        <f t="shared" si="0"/>
        <v>127</v>
      </c>
      <c r="DY2" s="118">
        <f t="shared" si="0"/>
        <v>128</v>
      </c>
      <c r="DZ2" s="118">
        <f t="shared" si="0"/>
        <v>129</v>
      </c>
      <c r="EA2" s="118">
        <f t="shared" si="0"/>
        <v>130</v>
      </c>
      <c r="EB2" s="118">
        <f t="shared" si="0"/>
        <v>131</v>
      </c>
      <c r="EC2" s="118">
        <f t="shared" si="0"/>
        <v>132</v>
      </c>
      <c r="ED2" s="118">
        <f t="shared" si="0"/>
        <v>133</v>
      </c>
      <c r="EE2" s="118">
        <f t="shared" si="0"/>
        <v>134</v>
      </c>
      <c r="EF2" s="118">
        <f t="shared" si="0"/>
        <v>135</v>
      </c>
      <c r="EG2" s="118">
        <f t="shared" si="0"/>
        <v>136</v>
      </c>
      <c r="EH2" s="118">
        <f t="shared" si="0"/>
        <v>137</v>
      </c>
      <c r="EI2" s="118">
        <f t="shared" si="0"/>
        <v>138</v>
      </c>
      <c r="EJ2" s="118">
        <f t="shared" si="0"/>
        <v>139</v>
      </c>
      <c r="EK2" s="118">
        <f t="shared" si="0"/>
        <v>140</v>
      </c>
      <c r="EL2" s="118">
        <f t="shared" si="0"/>
        <v>141</v>
      </c>
      <c r="EM2" s="118">
        <f t="shared" si="0"/>
        <v>142</v>
      </c>
      <c r="EN2" s="118">
        <f t="shared" si="0"/>
        <v>143</v>
      </c>
      <c r="EO2" s="118">
        <f t="shared" si="0"/>
        <v>144</v>
      </c>
      <c r="EP2" s="118">
        <f t="shared" si="0"/>
        <v>145</v>
      </c>
      <c r="EQ2" s="118">
        <f t="shared" si="0"/>
        <v>146</v>
      </c>
      <c r="ER2" s="118">
        <f t="shared" si="0"/>
        <v>147</v>
      </c>
      <c r="ES2" s="118">
        <f t="shared" si="0"/>
        <v>148</v>
      </c>
      <c r="ET2" s="118">
        <f t="shared" si="0"/>
        <v>149</v>
      </c>
      <c r="EU2" s="118">
        <f t="shared" si="0"/>
        <v>150</v>
      </c>
      <c r="EV2" s="118">
        <f t="shared" si="0"/>
        <v>151</v>
      </c>
      <c r="EW2" s="118">
        <f t="shared" si="0"/>
        <v>152</v>
      </c>
      <c r="EX2" s="118">
        <f t="shared" si="0"/>
        <v>153</v>
      </c>
      <c r="EY2" s="118">
        <f t="shared" si="0"/>
        <v>154</v>
      </c>
      <c r="EZ2" s="118">
        <f t="shared" ref="EZ2:FJ2" si="1">COLUMN()-1</f>
        <v>155</v>
      </c>
      <c r="FA2" s="118">
        <f t="shared" si="1"/>
        <v>156</v>
      </c>
      <c r="FB2" s="118">
        <f t="shared" si="1"/>
        <v>157</v>
      </c>
      <c r="FC2" s="118">
        <f t="shared" si="1"/>
        <v>158</v>
      </c>
      <c r="FD2" s="118">
        <f t="shared" si="1"/>
        <v>159</v>
      </c>
      <c r="FE2" s="118">
        <f t="shared" si="1"/>
        <v>160</v>
      </c>
      <c r="FF2" s="118">
        <f t="shared" si="1"/>
        <v>161</v>
      </c>
      <c r="FG2" s="118">
        <f t="shared" si="1"/>
        <v>162</v>
      </c>
      <c r="FH2" s="118">
        <f t="shared" si="1"/>
        <v>163</v>
      </c>
      <c r="FI2" s="118">
        <f t="shared" si="1"/>
        <v>164</v>
      </c>
      <c r="FJ2" s="118">
        <f t="shared" si="1"/>
        <v>165</v>
      </c>
    </row>
    <row r="3" spans="1:166" ht="13.15" customHeight="1" x14ac:dyDescent="0.15">
      <c r="A3" s="118" t="s">
        <v>99</v>
      </c>
      <c r="B3" s="119" t="s">
        <v>100</v>
      </c>
      <c r="C3" s="119" t="s">
        <v>101</v>
      </c>
      <c r="D3" s="119" t="s">
        <v>102</v>
      </c>
      <c r="E3" s="119" t="s">
        <v>103</v>
      </c>
      <c r="F3" s="119" t="s">
        <v>104</v>
      </c>
      <c r="G3" s="119" t="s">
        <v>105</v>
      </c>
      <c r="H3" s="120" t="s">
        <v>106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 t="s">
        <v>107</v>
      </c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5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2" t="s">
        <v>86</v>
      </c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6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7"/>
    </row>
    <row r="4" spans="1:166" ht="13.5" customHeight="1" x14ac:dyDescent="0.15">
      <c r="A4" s="118" t="s">
        <v>108</v>
      </c>
      <c r="B4" s="128"/>
      <c r="C4" s="128"/>
      <c r="D4" s="128"/>
      <c r="E4" s="128"/>
      <c r="F4" s="128"/>
      <c r="G4" s="128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 t="s">
        <v>109</v>
      </c>
      <c r="AJ4" s="132"/>
      <c r="AK4" s="132"/>
      <c r="AL4" s="132"/>
      <c r="AM4" s="132"/>
      <c r="AN4" s="132"/>
      <c r="AO4" s="132"/>
      <c r="AP4" s="132"/>
      <c r="AQ4" s="132"/>
      <c r="AR4" s="132"/>
      <c r="AS4" s="133"/>
      <c r="AT4" s="134" t="s">
        <v>110</v>
      </c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4" t="s">
        <v>111</v>
      </c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1" t="s">
        <v>112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3"/>
      <c r="CA4" s="135" t="s">
        <v>113</v>
      </c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4" t="s">
        <v>114</v>
      </c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 t="s">
        <v>115</v>
      </c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 t="s">
        <v>116</v>
      </c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4" t="s">
        <v>117</v>
      </c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1" t="s">
        <v>118</v>
      </c>
      <c r="EE4" s="132"/>
      <c r="EF4" s="132"/>
      <c r="EG4" s="132"/>
      <c r="EH4" s="132"/>
      <c r="EI4" s="132"/>
      <c r="EJ4" s="132"/>
      <c r="EK4" s="132"/>
      <c r="EL4" s="132"/>
      <c r="EM4" s="132"/>
      <c r="EN4" s="133"/>
      <c r="EO4" s="135" t="s">
        <v>119</v>
      </c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 t="s">
        <v>120</v>
      </c>
      <c r="FA4" s="135"/>
      <c r="FB4" s="135"/>
      <c r="FC4" s="135"/>
      <c r="FD4" s="135"/>
      <c r="FE4" s="135"/>
      <c r="FF4" s="135"/>
      <c r="FG4" s="135"/>
      <c r="FH4" s="135"/>
      <c r="FI4" s="135"/>
      <c r="FJ4" s="135"/>
    </row>
    <row r="5" spans="1:166" x14ac:dyDescent="0.15">
      <c r="A5" s="118" t="s">
        <v>121</v>
      </c>
      <c r="B5" s="136"/>
      <c r="C5" s="136"/>
      <c r="D5" s="136"/>
      <c r="E5" s="136"/>
      <c r="F5" s="136"/>
      <c r="G5" s="136"/>
      <c r="H5" s="137" t="s">
        <v>122</v>
      </c>
      <c r="I5" s="137" t="s">
        <v>123</v>
      </c>
      <c r="J5" s="137" t="s">
        <v>124</v>
      </c>
      <c r="K5" s="137" t="s">
        <v>1</v>
      </c>
      <c r="L5" s="137" t="s">
        <v>2</v>
      </c>
      <c r="M5" s="137" t="s">
        <v>3</v>
      </c>
      <c r="N5" s="137" t="s">
        <v>125</v>
      </c>
      <c r="O5" s="137" t="s">
        <v>5</v>
      </c>
      <c r="P5" s="137" t="s">
        <v>126</v>
      </c>
      <c r="Q5" s="137" t="s">
        <v>127</v>
      </c>
      <c r="R5" s="137" t="s">
        <v>128</v>
      </c>
      <c r="S5" s="137" t="s">
        <v>129</v>
      </c>
      <c r="T5" s="137" t="s">
        <v>130</v>
      </c>
      <c r="U5" s="137" t="s">
        <v>131</v>
      </c>
      <c r="V5" s="137" t="s">
        <v>132</v>
      </c>
      <c r="W5" s="137" t="s">
        <v>133</v>
      </c>
      <c r="X5" s="137" t="s">
        <v>134</v>
      </c>
      <c r="Y5" s="137" t="s">
        <v>135</v>
      </c>
      <c r="Z5" s="137" t="s">
        <v>136</v>
      </c>
      <c r="AA5" s="137" t="s">
        <v>137</v>
      </c>
      <c r="AB5" s="137" t="s">
        <v>138</v>
      </c>
      <c r="AC5" s="137" t="s">
        <v>139</v>
      </c>
      <c r="AD5" s="137" t="s">
        <v>140</v>
      </c>
      <c r="AE5" s="137" t="s">
        <v>141</v>
      </c>
      <c r="AF5" s="137" t="s">
        <v>142</v>
      </c>
      <c r="AG5" s="137" t="s">
        <v>143</v>
      </c>
      <c r="AH5" s="137" t="s">
        <v>144</v>
      </c>
      <c r="AI5" s="137" t="s">
        <v>145</v>
      </c>
      <c r="AJ5" s="137" t="s">
        <v>146</v>
      </c>
      <c r="AK5" s="137" t="s">
        <v>147</v>
      </c>
      <c r="AL5" s="137" t="s">
        <v>148</v>
      </c>
      <c r="AM5" s="137" t="s">
        <v>149</v>
      </c>
      <c r="AN5" s="137" t="s">
        <v>150</v>
      </c>
      <c r="AO5" s="137" t="s">
        <v>151</v>
      </c>
      <c r="AP5" s="137" t="s">
        <v>152</v>
      </c>
      <c r="AQ5" s="137" t="s">
        <v>153</v>
      </c>
      <c r="AR5" s="137" t="s">
        <v>154</v>
      </c>
      <c r="AS5" s="137" t="s">
        <v>155</v>
      </c>
      <c r="AT5" s="137" t="s">
        <v>156</v>
      </c>
      <c r="AU5" s="137" t="s">
        <v>157</v>
      </c>
      <c r="AV5" s="137" t="s">
        <v>158</v>
      </c>
      <c r="AW5" s="137" t="s">
        <v>159</v>
      </c>
      <c r="AX5" s="137" t="s">
        <v>149</v>
      </c>
      <c r="AY5" s="137" t="s">
        <v>150</v>
      </c>
      <c r="AZ5" s="137" t="s">
        <v>151</v>
      </c>
      <c r="BA5" s="137" t="s">
        <v>152</v>
      </c>
      <c r="BB5" s="137" t="s">
        <v>153</v>
      </c>
      <c r="BC5" s="137" t="s">
        <v>154</v>
      </c>
      <c r="BD5" s="137" t="s">
        <v>155</v>
      </c>
      <c r="BE5" s="137" t="s">
        <v>156</v>
      </c>
      <c r="BF5" s="137" t="s">
        <v>157</v>
      </c>
      <c r="BG5" s="137" t="s">
        <v>147</v>
      </c>
      <c r="BH5" s="137" t="s">
        <v>159</v>
      </c>
      <c r="BI5" s="137" t="s">
        <v>149</v>
      </c>
      <c r="BJ5" s="137" t="s">
        <v>150</v>
      </c>
      <c r="BK5" s="137" t="s">
        <v>151</v>
      </c>
      <c r="BL5" s="137" t="s">
        <v>152</v>
      </c>
      <c r="BM5" s="137" t="s">
        <v>153</v>
      </c>
      <c r="BN5" s="137" t="s">
        <v>154</v>
      </c>
      <c r="BO5" s="137" t="s">
        <v>155</v>
      </c>
      <c r="BP5" s="137" t="s">
        <v>156</v>
      </c>
      <c r="BQ5" s="137" t="s">
        <v>157</v>
      </c>
      <c r="BR5" s="137" t="s">
        <v>147</v>
      </c>
      <c r="BS5" s="137" t="s">
        <v>159</v>
      </c>
      <c r="BT5" s="137" t="s">
        <v>160</v>
      </c>
      <c r="BU5" s="137" t="s">
        <v>150</v>
      </c>
      <c r="BV5" s="137" t="s">
        <v>151</v>
      </c>
      <c r="BW5" s="137" t="s">
        <v>152</v>
      </c>
      <c r="BX5" s="137" t="s">
        <v>153</v>
      </c>
      <c r="BY5" s="137" t="s">
        <v>154</v>
      </c>
      <c r="BZ5" s="137" t="s">
        <v>155</v>
      </c>
      <c r="CA5" s="137" t="s">
        <v>156</v>
      </c>
      <c r="CB5" s="137" t="s">
        <v>146</v>
      </c>
      <c r="CC5" s="137" t="s">
        <v>158</v>
      </c>
      <c r="CD5" s="137" t="s">
        <v>159</v>
      </c>
      <c r="CE5" s="137" t="s">
        <v>149</v>
      </c>
      <c r="CF5" s="137" t="s">
        <v>150</v>
      </c>
      <c r="CG5" s="137" t="s">
        <v>151</v>
      </c>
      <c r="CH5" s="137" t="s">
        <v>152</v>
      </c>
      <c r="CI5" s="137" t="s">
        <v>153</v>
      </c>
      <c r="CJ5" s="137" t="s">
        <v>154</v>
      </c>
      <c r="CK5" s="137" t="s">
        <v>155</v>
      </c>
      <c r="CL5" s="137" t="s">
        <v>156</v>
      </c>
      <c r="CM5" s="137" t="s">
        <v>157</v>
      </c>
      <c r="CN5" s="137" t="s">
        <v>158</v>
      </c>
      <c r="CO5" s="137" t="s">
        <v>159</v>
      </c>
      <c r="CP5" s="137" t="s">
        <v>160</v>
      </c>
      <c r="CQ5" s="137" t="s">
        <v>150</v>
      </c>
      <c r="CR5" s="137" t="s">
        <v>151</v>
      </c>
      <c r="CS5" s="137" t="s">
        <v>152</v>
      </c>
      <c r="CT5" s="137" t="s">
        <v>153</v>
      </c>
      <c r="CU5" s="137" t="s">
        <v>154</v>
      </c>
      <c r="CV5" s="137" t="s">
        <v>155</v>
      </c>
      <c r="CW5" s="137" t="s">
        <v>156</v>
      </c>
      <c r="CX5" s="137" t="s">
        <v>146</v>
      </c>
      <c r="CY5" s="137" t="s">
        <v>158</v>
      </c>
      <c r="CZ5" s="137" t="s">
        <v>159</v>
      </c>
      <c r="DA5" s="137" t="s">
        <v>160</v>
      </c>
      <c r="DB5" s="137" t="s">
        <v>150</v>
      </c>
      <c r="DC5" s="137" t="s">
        <v>151</v>
      </c>
      <c r="DD5" s="137" t="s">
        <v>152</v>
      </c>
      <c r="DE5" s="137" t="s">
        <v>153</v>
      </c>
      <c r="DF5" s="137" t="s">
        <v>154</v>
      </c>
      <c r="DG5" s="137" t="s">
        <v>155</v>
      </c>
      <c r="DH5" s="137" t="s">
        <v>156</v>
      </c>
      <c r="DI5" s="137" t="s">
        <v>157</v>
      </c>
      <c r="DJ5" s="137" t="s">
        <v>147</v>
      </c>
      <c r="DK5" s="137" t="s">
        <v>159</v>
      </c>
      <c r="DL5" s="137" t="s">
        <v>149</v>
      </c>
      <c r="DM5" s="137" t="s">
        <v>150</v>
      </c>
      <c r="DN5" s="137" t="s">
        <v>151</v>
      </c>
      <c r="DO5" s="137" t="s">
        <v>152</v>
      </c>
      <c r="DP5" s="137" t="s">
        <v>153</v>
      </c>
      <c r="DQ5" s="137" t="s">
        <v>154</v>
      </c>
      <c r="DR5" s="137" t="s">
        <v>155</v>
      </c>
      <c r="DS5" s="137" t="s">
        <v>156</v>
      </c>
      <c r="DT5" s="137" t="s">
        <v>157</v>
      </c>
      <c r="DU5" s="137" t="s">
        <v>158</v>
      </c>
      <c r="DV5" s="137" t="s">
        <v>159</v>
      </c>
      <c r="DW5" s="137" t="s">
        <v>149</v>
      </c>
      <c r="DX5" s="137" t="s">
        <v>150</v>
      </c>
      <c r="DY5" s="137" t="s">
        <v>151</v>
      </c>
      <c r="DZ5" s="137" t="s">
        <v>152</v>
      </c>
      <c r="EA5" s="137" t="s">
        <v>153</v>
      </c>
      <c r="EB5" s="137" t="s">
        <v>154</v>
      </c>
      <c r="EC5" s="137" t="s">
        <v>155</v>
      </c>
      <c r="ED5" s="137" t="s">
        <v>156</v>
      </c>
      <c r="EE5" s="137" t="s">
        <v>146</v>
      </c>
      <c r="EF5" s="137" t="s">
        <v>158</v>
      </c>
      <c r="EG5" s="137" t="s">
        <v>159</v>
      </c>
      <c r="EH5" s="137" t="s">
        <v>149</v>
      </c>
      <c r="EI5" s="137" t="s">
        <v>150</v>
      </c>
      <c r="EJ5" s="137" t="s">
        <v>151</v>
      </c>
      <c r="EK5" s="137" t="s">
        <v>152</v>
      </c>
      <c r="EL5" s="137" t="s">
        <v>153</v>
      </c>
      <c r="EM5" s="137" t="s">
        <v>154</v>
      </c>
      <c r="EN5" s="137" t="s">
        <v>155</v>
      </c>
      <c r="EO5" s="137" t="s">
        <v>156</v>
      </c>
      <c r="EP5" s="137" t="s">
        <v>146</v>
      </c>
      <c r="EQ5" s="137" t="s">
        <v>158</v>
      </c>
      <c r="ER5" s="137" t="s">
        <v>159</v>
      </c>
      <c r="ES5" s="137" t="s">
        <v>149</v>
      </c>
      <c r="ET5" s="137" t="s">
        <v>150</v>
      </c>
      <c r="EU5" s="137" t="s">
        <v>151</v>
      </c>
      <c r="EV5" s="137" t="s">
        <v>152</v>
      </c>
      <c r="EW5" s="137" t="s">
        <v>153</v>
      </c>
      <c r="EX5" s="137" t="s">
        <v>154</v>
      </c>
      <c r="EY5" s="137" t="s">
        <v>161</v>
      </c>
      <c r="EZ5" s="137" t="s">
        <v>156</v>
      </c>
      <c r="FA5" s="137" t="s">
        <v>146</v>
      </c>
      <c r="FB5" s="137" t="s">
        <v>147</v>
      </c>
      <c r="FC5" s="137" t="s">
        <v>148</v>
      </c>
      <c r="FD5" s="137" t="s">
        <v>160</v>
      </c>
      <c r="FE5" s="137" t="s">
        <v>150</v>
      </c>
      <c r="FF5" s="137" t="s">
        <v>151</v>
      </c>
      <c r="FG5" s="137" t="s">
        <v>152</v>
      </c>
      <c r="FH5" s="137" t="s">
        <v>153</v>
      </c>
      <c r="FI5" s="137" t="s">
        <v>154</v>
      </c>
      <c r="FJ5" s="137" t="s">
        <v>155</v>
      </c>
    </row>
    <row r="6" spans="1:166" s="145" customFormat="1" x14ac:dyDescent="0.15">
      <c r="A6" s="118" t="s">
        <v>162</v>
      </c>
      <c r="B6" s="138">
        <f>B8</f>
        <v>2022</v>
      </c>
      <c r="C6" s="138">
        <f t="shared" ref="C6:M6" si="2">C8</f>
        <v>28797</v>
      </c>
      <c r="D6" s="138">
        <f t="shared" si="2"/>
        <v>46</v>
      </c>
      <c r="E6" s="138">
        <f t="shared" si="2"/>
        <v>6</v>
      </c>
      <c r="F6" s="138">
        <f t="shared" si="2"/>
        <v>0</v>
      </c>
      <c r="G6" s="138">
        <f t="shared" si="2"/>
        <v>4</v>
      </c>
      <c r="H6" s="139" t="str">
        <f>IF(H8&lt;&gt;I8,H8,"")&amp;IF(I8&lt;&gt;J8,I8,"")&amp;"　"&amp;J8</f>
        <v>青森県つがる西北五広域連合　鰺ヶ沢病院</v>
      </c>
      <c r="I6" s="140"/>
      <c r="J6" s="141"/>
      <c r="K6" s="138" t="str">
        <f t="shared" si="2"/>
        <v>条例全部</v>
      </c>
      <c r="L6" s="138" t="str">
        <f t="shared" si="2"/>
        <v>病院事業</v>
      </c>
      <c r="M6" s="138" t="str">
        <f t="shared" si="2"/>
        <v>一般病院</v>
      </c>
      <c r="N6" s="138" t="str">
        <f>N8</f>
        <v>50床以上～100床未満</v>
      </c>
      <c r="O6" s="138" t="str">
        <f>O8</f>
        <v>学術・研究機関出身</v>
      </c>
      <c r="P6" s="138" t="str">
        <f>P8</f>
        <v>直営</v>
      </c>
      <c r="Q6" s="142">
        <f t="shared" ref="Q6:AH6" si="3">Q8</f>
        <v>8</v>
      </c>
      <c r="R6" s="138" t="str">
        <f t="shared" si="3"/>
        <v>-</v>
      </c>
      <c r="S6" s="138" t="str">
        <f t="shared" si="3"/>
        <v>ド 訓</v>
      </c>
      <c r="T6" s="138" t="str">
        <f t="shared" si="3"/>
        <v>救 へ</v>
      </c>
      <c r="U6" s="142" t="str">
        <f>U8</f>
        <v>-</v>
      </c>
      <c r="V6" s="142">
        <f>V8</f>
        <v>7616</v>
      </c>
      <c r="W6" s="138" t="str">
        <f>W8</f>
        <v>第１種該当</v>
      </c>
      <c r="X6" s="138" t="str">
        <f t="shared" ref="X6" si="4">X8</f>
        <v>-</v>
      </c>
      <c r="Y6" s="138" t="str">
        <f t="shared" si="3"/>
        <v>１３：１</v>
      </c>
      <c r="Z6" s="142">
        <f t="shared" si="3"/>
        <v>60</v>
      </c>
      <c r="AA6" s="142" t="str">
        <f t="shared" si="3"/>
        <v>-</v>
      </c>
      <c r="AB6" s="142" t="str">
        <f t="shared" si="3"/>
        <v>-</v>
      </c>
      <c r="AC6" s="142" t="str">
        <f t="shared" si="3"/>
        <v>-</v>
      </c>
      <c r="AD6" s="142" t="str">
        <f t="shared" si="3"/>
        <v>-</v>
      </c>
      <c r="AE6" s="142">
        <f t="shared" si="3"/>
        <v>60</v>
      </c>
      <c r="AF6" s="142">
        <f t="shared" si="3"/>
        <v>60</v>
      </c>
      <c r="AG6" s="142" t="str">
        <f t="shared" si="3"/>
        <v>-</v>
      </c>
      <c r="AH6" s="142">
        <f t="shared" si="3"/>
        <v>60</v>
      </c>
      <c r="AI6" s="143">
        <f>IF(AI8="-",NA(),AI8)</f>
        <v>95.6</v>
      </c>
      <c r="AJ6" s="143">
        <f t="shared" ref="AJ6:AR6" si="5">IF(AJ8="-",NA(),AJ8)</f>
        <v>90.4</v>
      </c>
      <c r="AK6" s="143">
        <f t="shared" si="5"/>
        <v>95.8</v>
      </c>
      <c r="AL6" s="143">
        <f t="shared" si="5"/>
        <v>93.9</v>
      </c>
      <c r="AM6" s="143">
        <f t="shared" si="5"/>
        <v>95.3</v>
      </c>
      <c r="AN6" s="143">
        <f t="shared" si="5"/>
        <v>97.2</v>
      </c>
      <c r="AO6" s="143">
        <f t="shared" si="5"/>
        <v>97.7</v>
      </c>
      <c r="AP6" s="143">
        <f t="shared" si="5"/>
        <v>100.7</v>
      </c>
      <c r="AQ6" s="143">
        <f t="shared" si="5"/>
        <v>103.6</v>
      </c>
      <c r="AR6" s="143">
        <f t="shared" si="5"/>
        <v>101.9</v>
      </c>
      <c r="AS6" s="143" t="str">
        <f>IF(AS8="-","【-】","【"&amp;SUBSTITUTE(TEXT(AS8,"#,##0.0"),"-","△")&amp;"】")</f>
        <v>【103.5】</v>
      </c>
      <c r="AT6" s="143">
        <f>IF(AT8="-",NA(),AT8)</f>
        <v>84.2</v>
      </c>
      <c r="AU6" s="143">
        <f t="shared" ref="AU6:BC6" si="6">IF(AU8="-",NA(),AU8)</f>
        <v>77.400000000000006</v>
      </c>
      <c r="AV6" s="143">
        <f t="shared" si="6"/>
        <v>77.2</v>
      </c>
      <c r="AW6" s="143">
        <f t="shared" si="6"/>
        <v>72.5</v>
      </c>
      <c r="AX6" s="143">
        <f t="shared" si="6"/>
        <v>74.400000000000006</v>
      </c>
      <c r="AY6" s="143">
        <f t="shared" si="6"/>
        <v>84</v>
      </c>
      <c r="AZ6" s="143">
        <f t="shared" si="6"/>
        <v>77.099999999999994</v>
      </c>
      <c r="BA6" s="143">
        <f t="shared" si="6"/>
        <v>73.8</v>
      </c>
      <c r="BB6" s="143">
        <f t="shared" si="6"/>
        <v>75.5</v>
      </c>
      <c r="BC6" s="143">
        <f t="shared" si="6"/>
        <v>74.599999999999994</v>
      </c>
      <c r="BD6" s="143" t="str">
        <f>IF(BD8="-","【-】","【"&amp;SUBSTITUTE(TEXT(BD8,"#,##0.0"),"-","△")&amp;"】")</f>
        <v>【86.4】</v>
      </c>
      <c r="BE6" s="143">
        <f>IF(BE8="-",NA(),BE8)</f>
        <v>83</v>
      </c>
      <c r="BF6" s="143">
        <f t="shared" ref="BF6:BN6" si="7">IF(BF8="-",NA(),BF8)</f>
        <v>75.900000000000006</v>
      </c>
      <c r="BG6" s="143">
        <f t="shared" si="7"/>
        <v>75.099999999999994</v>
      </c>
      <c r="BH6" s="143">
        <f t="shared" si="7"/>
        <v>69.599999999999994</v>
      </c>
      <c r="BI6" s="143">
        <f t="shared" si="7"/>
        <v>69.599999999999994</v>
      </c>
      <c r="BJ6" s="143">
        <f t="shared" si="7"/>
        <v>80.400000000000006</v>
      </c>
      <c r="BK6" s="143">
        <f t="shared" si="7"/>
        <v>73.2</v>
      </c>
      <c r="BL6" s="143">
        <f t="shared" si="7"/>
        <v>69.900000000000006</v>
      </c>
      <c r="BM6" s="143">
        <f t="shared" si="7"/>
        <v>71.599999999999994</v>
      </c>
      <c r="BN6" s="143">
        <f t="shared" si="7"/>
        <v>70.8</v>
      </c>
      <c r="BO6" s="143" t="str">
        <f>IF(BO8="-","【-】","【"&amp;SUBSTITUTE(TEXT(BO8,"#,##0.0"),"-","△")&amp;"】")</f>
        <v>【83.7】</v>
      </c>
      <c r="BP6" s="143">
        <f>IF(BP8="-",NA(),BP8)</f>
        <v>57.9</v>
      </c>
      <c r="BQ6" s="143">
        <f t="shared" ref="BQ6:BY6" si="8">IF(BQ8="-",NA(),BQ8)</f>
        <v>55.9</v>
      </c>
      <c r="BR6" s="143">
        <f t="shared" si="8"/>
        <v>67.2</v>
      </c>
      <c r="BS6" s="143">
        <f t="shared" si="8"/>
        <v>81.2</v>
      </c>
      <c r="BT6" s="143">
        <f t="shared" si="8"/>
        <v>76.2</v>
      </c>
      <c r="BU6" s="143">
        <f t="shared" si="8"/>
        <v>70.099999999999994</v>
      </c>
      <c r="BV6" s="143">
        <f t="shared" si="8"/>
        <v>66.099999999999994</v>
      </c>
      <c r="BW6" s="143">
        <f t="shared" si="8"/>
        <v>62.3</v>
      </c>
      <c r="BX6" s="143">
        <f t="shared" si="8"/>
        <v>62.1</v>
      </c>
      <c r="BY6" s="143">
        <f t="shared" si="8"/>
        <v>60.2</v>
      </c>
      <c r="BZ6" s="143" t="str">
        <f>IF(BZ8="-","【-】","【"&amp;SUBSTITUTE(TEXT(BZ8,"#,##0.0"),"-","△")&amp;"】")</f>
        <v>【66.8】</v>
      </c>
      <c r="CA6" s="144">
        <f>IF(CA8="-",NA(),CA8)</f>
        <v>29622</v>
      </c>
      <c r="CB6" s="144">
        <f t="shared" ref="CB6:CJ6" si="9">IF(CB8="-",NA(),CB8)</f>
        <v>25932</v>
      </c>
      <c r="CC6" s="144">
        <f t="shared" si="9"/>
        <v>29996</v>
      </c>
      <c r="CD6" s="144">
        <f t="shared" si="9"/>
        <v>33140</v>
      </c>
      <c r="CE6" s="144">
        <f t="shared" si="9"/>
        <v>35855</v>
      </c>
      <c r="CF6" s="144">
        <f t="shared" si="9"/>
        <v>34924</v>
      </c>
      <c r="CG6" s="144">
        <f t="shared" si="9"/>
        <v>26415</v>
      </c>
      <c r="CH6" s="144">
        <f t="shared" si="9"/>
        <v>27227</v>
      </c>
      <c r="CI6" s="144">
        <f t="shared" si="9"/>
        <v>28176</v>
      </c>
      <c r="CJ6" s="144">
        <f t="shared" si="9"/>
        <v>29348</v>
      </c>
      <c r="CK6" s="143" t="str">
        <f>IF(CK8="-","【-】","【"&amp;SUBSTITUTE(TEXT(CK8,"#,##0"),"-","△")&amp;"】")</f>
        <v>【61,837】</v>
      </c>
      <c r="CL6" s="144">
        <f>IF(CL8="-",NA(),CL8)</f>
        <v>16211</v>
      </c>
      <c r="CM6" s="144">
        <f t="shared" ref="CM6:CU6" si="10">IF(CM8="-",NA(),CM8)</f>
        <v>16703</v>
      </c>
      <c r="CN6" s="144">
        <f t="shared" si="10"/>
        <v>16179</v>
      </c>
      <c r="CO6" s="144">
        <f t="shared" si="10"/>
        <v>9237</v>
      </c>
      <c r="CP6" s="144">
        <f t="shared" si="10"/>
        <v>8965</v>
      </c>
      <c r="CQ6" s="144">
        <f t="shared" si="10"/>
        <v>10244</v>
      </c>
      <c r="CR6" s="144">
        <f t="shared" si="10"/>
        <v>9135</v>
      </c>
      <c r="CS6" s="144">
        <f t="shared" si="10"/>
        <v>9509</v>
      </c>
      <c r="CT6" s="144">
        <f t="shared" si="10"/>
        <v>9548</v>
      </c>
      <c r="CU6" s="144">
        <f t="shared" si="10"/>
        <v>9992</v>
      </c>
      <c r="CV6" s="143" t="str">
        <f>IF(CV8="-","【-】","【"&amp;SUBSTITUTE(TEXT(CV8,"#,##0"),"-","△")&amp;"】")</f>
        <v>【17,600】</v>
      </c>
      <c r="CW6" s="143">
        <f>IF(CW8="-",NA(),CW8)</f>
        <v>58.1</v>
      </c>
      <c r="CX6" s="143">
        <f t="shared" ref="CX6:DF6" si="11">IF(CX8="-",NA(),CX8)</f>
        <v>55.8</v>
      </c>
      <c r="CY6" s="143">
        <f t="shared" si="11"/>
        <v>62.3</v>
      </c>
      <c r="CZ6" s="143">
        <f t="shared" si="11"/>
        <v>79.099999999999994</v>
      </c>
      <c r="DA6" s="143">
        <f t="shared" si="11"/>
        <v>77.5</v>
      </c>
      <c r="DB6" s="143">
        <f t="shared" si="11"/>
        <v>63.7</v>
      </c>
      <c r="DC6" s="143">
        <f t="shared" si="11"/>
        <v>72</v>
      </c>
      <c r="DD6" s="143">
        <f t="shared" si="11"/>
        <v>77.7</v>
      </c>
      <c r="DE6" s="143">
        <f t="shared" si="11"/>
        <v>75.7</v>
      </c>
      <c r="DF6" s="143">
        <f t="shared" si="11"/>
        <v>75.400000000000006</v>
      </c>
      <c r="DG6" s="143" t="str">
        <f>IF(DG8="-","【-】","【"&amp;SUBSTITUTE(TEXT(DG8,"#,##0.0"),"-","△")&amp;"】")</f>
        <v>【55.6】</v>
      </c>
      <c r="DH6" s="143">
        <f>IF(DH8="-",NA(),DH8)</f>
        <v>38.299999999999997</v>
      </c>
      <c r="DI6" s="143">
        <f t="shared" ref="DI6:DQ6" si="12">IF(DI8="-",NA(),DI8)</f>
        <v>39</v>
      </c>
      <c r="DJ6" s="143">
        <f t="shared" si="12"/>
        <v>32.5</v>
      </c>
      <c r="DK6" s="143">
        <f t="shared" si="12"/>
        <v>15.8</v>
      </c>
      <c r="DL6" s="143">
        <f t="shared" si="12"/>
        <v>15.9</v>
      </c>
      <c r="DM6" s="143">
        <f t="shared" si="12"/>
        <v>17.7</v>
      </c>
      <c r="DN6" s="143">
        <f t="shared" si="12"/>
        <v>16</v>
      </c>
      <c r="DO6" s="143">
        <f t="shared" si="12"/>
        <v>15.7</v>
      </c>
      <c r="DP6" s="143">
        <f t="shared" si="12"/>
        <v>14.6</v>
      </c>
      <c r="DQ6" s="143">
        <f t="shared" si="12"/>
        <v>15.1</v>
      </c>
      <c r="DR6" s="143" t="str">
        <f>IF(DR8="-","【-】","【"&amp;SUBSTITUTE(TEXT(DR8,"#,##0.0"),"-","△")&amp;"】")</f>
        <v>【25.1】</v>
      </c>
      <c r="DS6" s="143">
        <f>IF(DS8="-",NA(),DS8)</f>
        <v>0</v>
      </c>
      <c r="DT6" s="143">
        <f t="shared" ref="DT6:EB6" si="13">IF(DT8="-",NA(),DT8)</f>
        <v>0</v>
      </c>
      <c r="DU6" s="143">
        <f t="shared" si="13"/>
        <v>0</v>
      </c>
      <c r="DV6" s="143">
        <f t="shared" si="13"/>
        <v>0</v>
      </c>
      <c r="DW6" s="143">
        <f t="shared" si="13"/>
        <v>6.5</v>
      </c>
      <c r="DX6" s="143">
        <f t="shared" si="13"/>
        <v>117.1</v>
      </c>
      <c r="DY6" s="143">
        <f t="shared" si="13"/>
        <v>118.8</v>
      </c>
      <c r="DZ6" s="143">
        <f t="shared" si="13"/>
        <v>136</v>
      </c>
      <c r="EA6" s="143">
        <f t="shared" si="13"/>
        <v>131.30000000000001</v>
      </c>
      <c r="EB6" s="143">
        <f t="shared" si="13"/>
        <v>133.6</v>
      </c>
      <c r="EC6" s="143" t="str">
        <f>IF(EC8="-","【-】","【"&amp;SUBSTITUTE(TEXT(EC8,"#,##0.0"),"-","△")&amp;"】")</f>
        <v>【63.0】</v>
      </c>
      <c r="ED6" s="143">
        <f>IF(ED8="-",NA(),ED8)</f>
        <v>77.8</v>
      </c>
      <c r="EE6" s="143">
        <f t="shared" ref="EE6:EM6" si="14">IF(EE8="-",NA(),EE8)</f>
        <v>74.8</v>
      </c>
      <c r="EF6" s="143">
        <f t="shared" si="14"/>
        <v>74.400000000000006</v>
      </c>
      <c r="EG6" s="143">
        <f t="shared" si="14"/>
        <v>76.400000000000006</v>
      </c>
      <c r="EH6" s="143">
        <f t="shared" si="14"/>
        <v>78.5</v>
      </c>
      <c r="EI6" s="143">
        <f t="shared" si="14"/>
        <v>54.1</v>
      </c>
      <c r="EJ6" s="143">
        <f t="shared" si="14"/>
        <v>56.4</v>
      </c>
      <c r="EK6" s="143">
        <f t="shared" si="14"/>
        <v>56.9</v>
      </c>
      <c r="EL6" s="143">
        <f t="shared" si="14"/>
        <v>58.3</v>
      </c>
      <c r="EM6" s="143">
        <f t="shared" si="14"/>
        <v>59.2</v>
      </c>
      <c r="EN6" s="143" t="str">
        <f>IF(EN8="-","【-】","【"&amp;SUBSTITUTE(TEXT(EN8,"#,##0.0"),"-","△")&amp;"】")</f>
        <v>【56.4】</v>
      </c>
      <c r="EO6" s="143">
        <f>IF(EO8="-",NA(),EO8)</f>
        <v>77.099999999999994</v>
      </c>
      <c r="EP6" s="143">
        <f t="shared" ref="EP6:EX6" si="15">IF(EP8="-",NA(),EP8)</f>
        <v>68.5</v>
      </c>
      <c r="EQ6" s="143">
        <f t="shared" si="15"/>
        <v>66.3</v>
      </c>
      <c r="ER6" s="143">
        <f t="shared" si="15"/>
        <v>68.099999999999994</v>
      </c>
      <c r="ES6" s="143">
        <f t="shared" si="15"/>
        <v>71.5</v>
      </c>
      <c r="ET6" s="143">
        <f t="shared" si="15"/>
        <v>71.400000000000006</v>
      </c>
      <c r="EU6" s="143">
        <f t="shared" si="15"/>
        <v>73.400000000000006</v>
      </c>
      <c r="EV6" s="143">
        <f t="shared" si="15"/>
        <v>72.5</v>
      </c>
      <c r="EW6" s="143">
        <f t="shared" si="15"/>
        <v>72.3</v>
      </c>
      <c r="EX6" s="143">
        <f t="shared" si="15"/>
        <v>72</v>
      </c>
      <c r="EY6" s="143" t="str">
        <f>IF(EY8="-","【-】","【"&amp;SUBSTITUTE(TEXT(EY8,"#,##0.0"),"-","△")&amp;"】")</f>
        <v>【70.7】</v>
      </c>
      <c r="EZ6" s="144">
        <f>IF(EZ8="-",NA(),EZ8)</f>
        <v>34903510</v>
      </c>
      <c r="FA6" s="144">
        <f t="shared" ref="FA6:FI6" si="16">IF(FA8="-",NA(),FA8)</f>
        <v>53157814</v>
      </c>
      <c r="FB6" s="144">
        <f t="shared" si="16"/>
        <v>50437314</v>
      </c>
      <c r="FC6" s="144">
        <f t="shared" si="16"/>
        <v>55845183</v>
      </c>
      <c r="FD6" s="144">
        <f t="shared" si="16"/>
        <v>55637450</v>
      </c>
      <c r="FE6" s="144">
        <f t="shared" si="16"/>
        <v>40683727</v>
      </c>
      <c r="FF6" s="144">
        <f t="shared" si="16"/>
        <v>40117620</v>
      </c>
      <c r="FG6" s="144">
        <f t="shared" si="16"/>
        <v>42330999</v>
      </c>
      <c r="FH6" s="144">
        <f t="shared" si="16"/>
        <v>43068047</v>
      </c>
      <c r="FI6" s="144">
        <f t="shared" si="16"/>
        <v>44341948</v>
      </c>
      <c r="FJ6" s="144" t="str">
        <f>IF(FJ8="-","【-】","【"&amp;SUBSTITUTE(TEXT(FJ8,"#,##0"),"-","△")&amp;"】")</f>
        <v>【49,963,977】</v>
      </c>
    </row>
    <row r="7" spans="1:166" s="145" customFormat="1" x14ac:dyDescent="0.15">
      <c r="A7" s="118" t="s">
        <v>163</v>
      </c>
      <c r="B7" s="138">
        <f t="shared" ref="B7:AH7" si="17">B8</f>
        <v>2022</v>
      </c>
      <c r="C7" s="138">
        <f t="shared" si="17"/>
        <v>28797</v>
      </c>
      <c r="D7" s="138">
        <f t="shared" si="17"/>
        <v>46</v>
      </c>
      <c r="E7" s="138">
        <f t="shared" si="17"/>
        <v>6</v>
      </c>
      <c r="F7" s="138">
        <f t="shared" si="17"/>
        <v>0</v>
      </c>
      <c r="G7" s="138">
        <f t="shared" si="17"/>
        <v>4</v>
      </c>
      <c r="H7" s="138"/>
      <c r="I7" s="138"/>
      <c r="J7" s="138"/>
      <c r="K7" s="138" t="str">
        <f t="shared" si="17"/>
        <v>条例全部</v>
      </c>
      <c r="L7" s="138" t="str">
        <f t="shared" si="17"/>
        <v>病院事業</v>
      </c>
      <c r="M7" s="138" t="str">
        <f t="shared" si="17"/>
        <v>一般病院</v>
      </c>
      <c r="N7" s="138" t="str">
        <f>N8</f>
        <v>50床以上～100床未満</v>
      </c>
      <c r="O7" s="138" t="str">
        <f>O8</f>
        <v>学術・研究機関出身</v>
      </c>
      <c r="P7" s="138" t="str">
        <f>P8</f>
        <v>直営</v>
      </c>
      <c r="Q7" s="142">
        <f t="shared" si="17"/>
        <v>8</v>
      </c>
      <c r="R7" s="138" t="str">
        <f t="shared" si="17"/>
        <v>-</v>
      </c>
      <c r="S7" s="138" t="str">
        <f t="shared" si="17"/>
        <v>ド 訓</v>
      </c>
      <c r="T7" s="138" t="str">
        <f t="shared" si="17"/>
        <v>救 へ</v>
      </c>
      <c r="U7" s="142" t="str">
        <f>U8</f>
        <v>-</v>
      </c>
      <c r="V7" s="142">
        <f>V8</f>
        <v>7616</v>
      </c>
      <c r="W7" s="138" t="str">
        <f>W8</f>
        <v>第１種該当</v>
      </c>
      <c r="X7" s="138" t="str">
        <f t="shared" si="17"/>
        <v>-</v>
      </c>
      <c r="Y7" s="138" t="str">
        <f t="shared" si="17"/>
        <v>１３：１</v>
      </c>
      <c r="Z7" s="142">
        <f t="shared" si="17"/>
        <v>60</v>
      </c>
      <c r="AA7" s="142" t="str">
        <f t="shared" si="17"/>
        <v>-</v>
      </c>
      <c r="AB7" s="142" t="str">
        <f t="shared" si="17"/>
        <v>-</v>
      </c>
      <c r="AC7" s="142" t="str">
        <f t="shared" si="17"/>
        <v>-</v>
      </c>
      <c r="AD7" s="142" t="str">
        <f t="shared" si="17"/>
        <v>-</v>
      </c>
      <c r="AE7" s="142">
        <f t="shared" si="17"/>
        <v>60</v>
      </c>
      <c r="AF7" s="142">
        <f t="shared" si="17"/>
        <v>60</v>
      </c>
      <c r="AG7" s="142" t="str">
        <f t="shared" si="17"/>
        <v>-</v>
      </c>
      <c r="AH7" s="142">
        <f t="shared" si="17"/>
        <v>60</v>
      </c>
      <c r="AI7" s="143">
        <f>AI8</f>
        <v>95.6</v>
      </c>
      <c r="AJ7" s="143">
        <f t="shared" ref="AJ7:AR7" si="18">AJ8</f>
        <v>90.4</v>
      </c>
      <c r="AK7" s="143">
        <f t="shared" si="18"/>
        <v>95.8</v>
      </c>
      <c r="AL7" s="143">
        <f t="shared" si="18"/>
        <v>93.9</v>
      </c>
      <c r="AM7" s="143">
        <f t="shared" si="18"/>
        <v>95.3</v>
      </c>
      <c r="AN7" s="143">
        <f t="shared" si="18"/>
        <v>97.2</v>
      </c>
      <c r="AO7" s="143">
        <f t="shared" si="18"/>
        <v>97.7</v>
      </c>
      <c r="AP7" s="143">
        <f t="shared" si="18"/>
        <v>100.7</v>
      </c>
      <c r="AQ7" s="143">
        <f t="shared" si="18"/>
        <v>103.6</v>
      </c>
      <c r="AR7" s="143">
        <f t="shared" si="18"/>
        <v>101.9</v>
      </c>
      <c r="AS7" s="143"/>
      <c r="AT7" s="143">
        <f>AT8</f>
        <v>84.2</v>
      </c>
      <c r="AU7" s="143">
        <f t="shared" ref="AU7:BC7" si="19">AU8</f>
        <v>77.400000000000006</v>
      </c>
      <c r="AV7" s="143">
        <f t="shared" si="19"/>
        <v>77.2</v>
      </c>
      <c r="AW7" s="143">
        <f t="shared" si="19"/>
        <v>72.5</v>
      </c>
      <c r="AX7" s="143">
        <f t="shared" si="19"/>
        <v>74.400000000000006</v>
      </c>
      <c r="AY7" s="143">
        <f t="shared" si="19"/>
        <v>84</v>
      </c>
      <c r="AZ7" s="143">
        <f t="shared" si="19"/>
        <v>77.099999999999994</v>
      </c>
      <c r="BA7" s="143">
        <f t="shared" si="19"/>
        <v>73.8</v>
      </c>
      <c r="BB7" s="143">
        <f t="shared" si="19"/>
        <v>75.5</v>
      </c>
      <c r="BC7" s="143">
        <f t="shared" si="19"/>
        <v>74.599999999999994</v>
      </c>
      <c r="BD7" s="143"/>
      <c r="BE7" s="143">
        <f>BE8</f>
        <v>83</v>
      </c>
      <c r="BF7" s="143">
        <f t="shared" ref="BF7:BN7" si="20">BF8</f>
        <v>75.900000000000006</v>
      </c>
      <c r="BG7" s="143">
        <f t="shared" si="20"/>
        <v>75.099999999999994</v>
      </c>
      <c r="BH7" s="143">
        <f t="shared" si="20"/>
        <v>69.599999999999994</v>
      </c>
      <c r="BI7" s="143">
        <f t="shared" si="20"/>
        <v>69.599999999999994</v>
      </c>
      <c r="BJ7" s="143">
        <f t="shared" si="20"/>
        <v>80.400000000000006</v>
      </c>
      <c r="BK7" s="143">
        <f t="shared" si="20"/>
        <v>73.2</v>
      </c>
      <c r="BL7" s="143">
        <f t="shared" si="20"/>
        <v>69.900000000000006</v>
      </c>
      <c r="BM7" s="143">
        <f t="shared" si="20"/>
        <v>71.599999999999994</v>
      </c>
      <c r="BN7" s="143">
        <f t="shared" si="20"/>
        <v>70.8</v>
      </c>
      <c r="BO7" s="143"/>
      <c r="BP7" s="143">
        <f>BP8</f>
        <v>57.9</v>
      </c>
      <c r="BQ7" s="143">
        <f t="shared" ref="BQ7:BY7" si="21">BQ8</f>
        <v>55.9</v>
      </c>
      <c r="BR7" s="143">
        <f t="shared" si="21"/>
        <v>67.2</v>
      </c>
      <c r="BS7" s="143">
        <f t="shared" si="21"/>
        <v>81.2</v>
      </c>
      <c r="BT7" s="143">
        <f t="shared" si="21"/>
        <v>76.2</v>
      </c>
      <c r="BU7" s="143">
        <f t="shared" si="21"/>
        <v>70.099999999999994</v>
      </c>
      <c r="BV7" s="143">
        <f t="shared" si="21"/>
        <v>66.099999999999994</v>
      </c>
      <c r="BW7" s="143">
        <f t="shared" si="21"/>
        <v>62.3</v>
      </c>
      <c r="BX7" s="143">
        <f t="shared" si="21"/>
        <v>62.1</v>
      </c>
      <c r="BY7" s="143">
        <f t="shared" si="21"/>
        <v>60.2</v>
      </c>
      <c r="BZ7" s="143"/>
      <c r="CA7" s="144">
        <f>CA8</f>
        <v>29622</v>
      </c>
      <c r="CB7" s="144">
        <f t="shared" ref="CB7:CJ7" si="22">CB8</f>
        <v>25932</v>
      </c>
      <c r="CC7" s="144">
        <f t="shared" si="22"/>
        <v>29996</v>
      </c>
      <c r="CD7" s="144">
        <f t="shared" si="22"/>
        <v>33140</v>
      </c>
      <c r="CE7" s="144">
        <f t="shared" si="22"/>
        <v>35855</v>
      </c>
      <c r="CF7" s="144">
        <f t="shared" si="22"/>
        <v>34924</v>
      </c>
      <c r="CG7" s="144">
        <f t="shared" si="22"/>
        <v>26415</v>
      </c>
      <c r="CH7" s="144">
        <f t="shared" si="22"/>
        <v>27227</v>
      </c>
      <c r="CI7" s="144">
        <f t="shared" si="22"/>
        <v>28176</v>
      </c>
      <c r="CJ7" s="144">
        <f t="shared" si="22"/>
        <v>29348</v>
      </c>
      <c r="CK7" s="143"/>
      <c r="CL7" s="144">
        <f>CL8</f>
        <v>16211</v>
      </c>
      <c r="CM7" s="144">
        <f t="shared" ref="CM7:CU7" si="23">CM8</f>
        <v>16703</v>
      </c>
      <c r="CN7" s="144">
        <f t="shared" si="23"/>
        <v>16179</v>
      </c>
      <c r="CO7" s="144">
        <f t="shared" si="23"/>
        <v>9237</v>
      </c>
      <c r="CP7" s="144">
        <f t="shared" si="23"/>
        <v>8965</v>
      </c>
      <c r="CQ7" s="144">
        <f t="shared" si="23"/>
        <v>10244</v>
      </c>
      <c r="CR7" s="144">
        <f t="shared" si="23"/>
        <v>9135</v>
      </c>
      <c r="CS7" s="144">
        <f t="shared" si="23"/>
        <v>9509</v>
      </c>
      <c r="CT7" s="144">
        <f t="shared" si="23"/>
        <v>9548</v>
      </c>
      <c r="CU7" s="144">
        <f t="shared" si="23"/>
        <v>9992</v>
      </c>
      <c r="CV7" s="143"/>
      <c r="CW7" s="143">
        <f>CW8</f>
        <v>58.1</v>
      </c>
      <c r="CX7" s="143">
        <f t="shared" ref="CX7:DF7" si="24">CX8</f>
        <v>55.8</v>
      </c>
      <c r="CY7" s="143">
        <f t="shared" si="24"/>
        <v>62.3</v>
      </c>
      <c r="CZ7" s="143">
        <f t="shared" si="24"/>
        <v>79.099999999999994</v>
      </c>
      <c r="DA7" s="143">
        <f t="shared" si="24"/>
        <v>77.5</v>
      </c>
      <c r="DB7" s="143">
        <f t="shared" si="24"/>
        <v>63.7</v>
      </c>
      <c r="DC7" s="143">
        <f t="shared" si="24"/>
        <v>72</v>
      </c>
      <c r="DD7" s="143">
        <f t="shared" si="24"/>
        <v>77.7</v>
      </c>
      <c r="DE7" s="143">
        <f t="shared" si="24"/>
        <v>75.7</v>
      </c>
      <c r="DF7" s="143">
        <f t="shared" si="24"/>
        <v>75.400000000000006</v>
      </c>
      <c r="DG7" s="143"/>
      <c r="DH7" s="143">
        <f>DH8</f>
        <v>38.299999999999997</v>
      </c>
      <c r="DI7" s="143">
        <f t="shared" ref="DI7:DQ7" si="25">DI8</f>
        <v>39</v>
      </c>
      <c r="DJ7" s="143">
        <f t="shared" si="25"/>
        <v>32.5</v>
      </c>
      <c r="DK7" s="143">
        <f t="shared" si="25"/>
        <v>15.8</v>
      </c>
      <c r="DL7" s="143">
        <f t="shared" si="25"/>
        <v>15.9</v>
      </c>
      <c r="DM7" s="143">
        <f t="shared" si="25"/>
        <v>17.7</v>
      </c>
      <c r="DN7" s="143">
        <f t="shared" si="25"/>
        <v>16</v>
      </c>
      <c r="DO7" s="143">
        <f t="shared" si="25"/>
        <v>15.7</v>
      </c>
      <c r="DP7" s="143">
        <f t="shared" si="25"/>
        <v>14.6</v>
      </c>
      <c r="DQ7" s="143">
        <f t="shared" si="25"/>
        <v>15.1</v>
      </c>
      <c r="DR7" s="143"/>
      <c r="DS7" s="143">
        <f>DS8</f>
        <v>0</v>
      </c>
      <c r="DT7" s="143">
        <f t="shared" ref="DT7:EB7" si="26">DT8</f>
        <v>0</v>
      </c>
      <c r="DU7" s="143">
        <f t="shared" si="26"/>
        <v>0</v>
      </c>
      <c r="DV7" s="143">
        <f t="shared" si="26"/>
        <v>0</v>
      </c>
      <c r="DW7" s="143">
        <f t="shared" si="26"/>
        <v>6.5</v>
      </c>
      <c r="DX7" s="143">
        <f t="shared" si="26"/>
        <v>117.1</v>
      </c>
      <c r="DY7" s="143">
        <f t="shared" si="26"/>
        <v>118.8</v>
      </c>
      <c r="DZ7" s="143">
        <f t="shared" si="26"/>
        <v>136</v>
      </c>
      <c r="EA7" s="143">
        <f t="shared" si="26"/>
        <v>131.30000000000001</v>
      </c>
      <c r="EB7" s="143">
        <f t="shared" si="26"/>
        <v>133.6</v>
      </c>
      <c r="EC7" s="143"/>
      <c r="ED7" s="143">
        <f>ED8</f>
        <v>77.8</v>
      </c>
      <c r="EE7" s="143">
        <f t="shared" ref="EE7:EM7" si="27">EE8</f>
        <v>74.8</v>
      </c>
      <c r="EF7" s="143">
        <f t="shared" si="27"/>
        <v>74.400000000000006</v>
      </c>
      <c r="EG7" s="143">
        <f t="shared" si="27"/>
        <v>76.400000000000006</v>
      </c>
      <c r="EH7" s="143">
        <f t="shared" si="27"/>
        <v>78.5</v>
      </c>
      <c r="EI7" s="143">
        <f t="shared" si="27"/>
        <v>54.1</v>
      </c>
      <c r="EJ7" s="143">
        <f t="shared" si="27"/>
        <v>56.4</v>
      </c>
      <c r="EK7" s="143">
        <f t="shared" si="27"/>
        <v>56.9</v>
      </c>
      <c r="EL7" s="143">
        <f t="shared" si="27"/>
        <v>58.3</v>
      </c>
      <c r="EM7" s="143">
        <f t="shared" si="27"/>
        <v>59.2</v>
      </c>
      <c r="EN7" s="143"/>
      <c r="EO7" s="143">
        <f>EO8</f>
        <v>77.099999999999994</v>
      </c>
      <c r="EP7" s="143">
        <f t="shared" ref="EP7:EX7" si="28">EP8</f>
        <v>68.5</v>
      </c>
      <c r="EQ7" s="143">
        <f t="shared" si="28"/>
        <v>66.3</v>
      </c>
      <c r="ER7" s="143">
        <f t="shared" si="28"/>
        <v>68.099999999999994</v>
      </c>
      <c r="ES7" s="143">
        <f t="shared" si="28"/>
        <v>71.5</v>
      </c>
      <c r="ET7" s="143">
        <f t="shared" si="28"/>
        <v>71.400000000000006</v>
      </c>
      <c r="EU7" s="143">
        <f t="shared" si="28"/>
        <v>73.400000000000006</v>
      </c>
      <c r="EV7" s="143">
        <f t="shared" si="28"/>
        <v>72.5</v>
      </c>
      <c r="EW7" s="143">
        <f t="shared" si="28"/>
        <v>72.3</v>
      </c>
      <c r="EX7" s="143">
        <f t="shared" si="28"/>
        <v>72</v>
      </c>
      <c r="EY7" s="143"/>
      <c r="EZ7" s="144">
        <f>EZ8</f>
        <v>34903510</v>
      </c>
      <c r="FA7" s="144">
        <f t="shared" ref="FA7:FI7" si="29">FA8</f>
        <v>53157814</v>
      </c>
      <c r="FB7" s="144">
        <f t="shared" si="29"/>
        <v>50437314</v>
      </c>
      <c r="FC7" s="144">
        <f t="shared" si="29"/>
        <v>55845183</v>
      </c>
      <c r="FD7" s="144">
        <f t="shared" si="29"/>
        <v>55637450</v>
      </c>
      <c r="FE7" s="144">
        <f t="shared" si="29"/>
        <v>40683727</v>
      </c>
      <c r="FF7" s="144">
        <f t="shared" si="29"/>
        <v>40117620</v>
      </c>
      <c r="FG7" s="144">
        <f t="shared" si="29"/>
        <v>42330999</v>
      </c>
      <c r="FH7" s="144">
        <f t="shared" si="29"/>
        <v>43068047</v>
      </c>
      <c r="FI7" s="144">
        <f t="shared" si="29"/>
        <v>44341948</v>
      </c>
      <c r="FJ7" s="144"/>
    </row>
    <row r="8" spans="1:166" s="145" customFormat="1" x14ac:dyDescent="0.15">
      <c r="A8" s="118"/>
      <c r="B8" s="146">
        <v>2022</v>
      </c>
      <c r="C8" s="146">
        <v>28797</v>
      </c>
      <c r="D8" s="146">
        <v>46</v>
      </c>
      <c r="E8" s="146">
        <v>6</v>
      </c>
      <c r="F8" s="146">
        <v>0</v>
      </c>
      <c r="G8" s="146">
        <v>4</v>
      </c>
      <c r="H8" s="146" t="s">
        <v>164</v>
      </c>
      <c r="I8" s="146" t="s">
        <v>165</v>
      </c>
      <c r="J8" s="146" t="s">
        <v>166</v>
      </c>
      <c r="K8" s="146" t="s">
        <v>167</v>
      </c>
      <c r="L8" s="146" t="s">
        <v>168</v>
      </c>
      <c r="M8" s="146" t="s">
        <v>169</v>
      </c>
      <c r="N8" s="146" t="s">
        <v>170</v>
      </c>
      <c r="O8" s="146" t="s">
        <v>171</v>
      </c>
      <c r="P8" s="146" t="s">
        <v>172</v>
      </c>
      <c r="Q8" s="147">
        <v>8</v>
      </c>
      <c r="R8" s="146" t="s">
        <v>40</v>
      </c>
      <c r="S8" s="146" t="s">
        <v>173</v>
      </c>
      <c r="T8" s="146" t="s">
        <v>174</v>
      </c>
      <c r="U8" s="147" t="s">
        <v>40</v>
      </c>
      <c r="V8" s="147">
        <v>7616</v>
      </c>
      <c r="W8" s="146" t="s">
        <v>175</v>
      </c>
      <c r="X8" s="146" t="s">
        <v>40</v>
      </c>
      <c r="Y8" s="148" t="s">
        <v>176</v>
      </c>
      <c r="Z8" s="147">
        <v>60</v>
      </c>
      <c r="AA8" s="147" t="s">
        <v>40</v>
      </c>
      <c r="AB8" s="147" t="s">
        <v>40</v>
      </c>
      <c r="AC8" s="147" t="s">
        <v>40</v>
      </c>
      <c r="AD8" s="147" t="s">
        <v>40</v>
      </c>
      <c r="AE8" s="147">
        <v>60</v>
      </c>
      <c r="AF8" s="147">
        <v>60</v>
      </c>
      <c r="AG8" s="147" t="s">
        <v>40</v>
      </c>
      <c r="AH8" s="147">
        <v>60</v>
      </c>
      <c r="AI8" s="149">
        <v>95.6</v>
      </c>
      <c r="AJ8" s="149">
        <v>90.4</v>
      </c>
      <c r="AK8" s="149">
        <v>95.8</v>
      </c>
      <c r="AL8" s="149">
        <v>93.9</v>
      </c>
      <c r="AM8" s="149">
        <v>95.3</v>
      </c>
      <c r="AN8" s="149">
        <v>97.2</v>
      </c>
      <c r="AO8" s="149">
        <v>97.7</v>
      </c>
      <c r="AP8" s="149">
        <v>100.7</v>
      </c>
      <c r="AQ8" s="149">
        <v>103.6</v>
      </c>
      <c r="AR8" s="149">
        <v>101.9</v>
      </c>
      <c r="AS8" s="149">
        <v>103.5</v>
      </c>
      <c r="AT8" s="149">
        <v>84.2</v>
      </c>
      <c r="AU8" s="149">
        <v>77.400000000000006</v>
      </c>
      <c r="AV8" s="149">
        <v>77.2</v>
      </c>
      <c r="AW8" s="149">
        <v>72.5</v>
      </c>
      <c r="AX8" s="149">
        <v>74.400000000000006</v>
      </c>
      <c r="AY8" s="149">
        <v>84</v>
      </c>
      <c r="AZ8" s="149">
        <v>77.099999999999994</v>
      </c>
      <c r="BA8" s="149">
        <v>73.8</v>
      </c>
      <c r="BB8" s="149">
        <v>75.5</v>
      </c>
      <c r="BC8" s="149">
        <v>74.599999999999994</v>
      </c>
      <c r="BD8" s="149">
        <v>86.4</v>
      </c>
      <c r="BE8" s="150">
        <v>83</v>
      </c>
      <c r="BF8" s="150">
        <v>75.900000000000006</v>
      </c>
      <c r="BG8" s="150">
        <v>75.099999999999994</v>
      </c>
      <c r="BH8" s="150">
        <v>69.599999999999994</v>
      </c>
      <c r="BI8" s="150">
        <v>69.599999999999994</v>
      </c>
      <c r="BJ8" s="150">
        <v>80.400000000000006</v>
      </c>
      <c r="BK8" s="150">
        <v>73.2</v>
      </c>
      <c r="BL8" s="150">
        <v>69.900000000000006</v>
      </c>
      <c r="BM8" s="150">
        <v>71.599999999999994</v>
      </c>
      <c r="BN8" s="150">
        <v>70.8</v>
      </c>
      <c r="BO8" s="150">
        <v>83.7</v>
      </c>
      <c r="BP8" s="149">
        <v>57.9</v>
      </c>
      <c r="BQ8" s="149">
        <v>55.9</v>
      </c>
      <c r="BR8" s="149">
        <v>67.2</v>
      </c>
      <c r="BS8" s="149">
        <v>81.2</v>
      </c>
      <c r="BT8" s="149">
        <v>76.2</v>
      </c>
      <c r="BU8" s="149">
        <v>70.099999999999994</v>
      </c>
      <c r="BV8" s="149">
        <v>66.099999999999994</v>
      </c>
      <c r="BW8" s="149">
        <v>62.3</v>
      </c>
      <c r="BX8" s="149">
        <v>62.1</v>
      </c>
      <c r="BY8" s="149">
        <v>60.2</v>
      </c>
      <c r="BZ8" s="149">
        <v>66.8</v>
      </c>
      <c r="CA8" s="150">
        <v>29622</v>
      </c>
      <c r="CB8" s="150">
        <v>25932</v>
      </c>
      <c r="CC8" s="150">
        <v>29996</v>
      </c>
      <c r="CD8" s="150">
        <v>33140</v>
      </c>
      <c r="CE8" s="150">
        <v>35855</v>
      </c>
      <c r="CF8" s="150">
        <v>34924</v>
      </c>
      <c r="CG8" s="150">
        <v>26415</v>
      </c>
      <c r="CH8" s="150">
        <v>27227</v>
      </c>
      <c r="CI8" s="150">
        <v>28176</v>
      </c>
      <c r="CJ8" s="150">
        <v>29348</v>
      </c>
      <c r="CK8" s="149">
        <v>61837</v>
      </c>
      <c r="CL8" s="150">
        <v>16211</v>
      </c>
      <c r="CM8" s="150">
        <v>16703</v>
      </c>
      <c r="CN8" s="150">
        <v>16179</v>
      </c>
      <c r="CO8" s="150">
        <v>9237</v>
      </c>
      <c r="CP8" s="150">
        <v>8965</v>
      </c>
      <c r="CQ8" s="150">
        <v>10244</v>
      </c>
      <c r="CR8" s="150">
        <v>9135</v>
      </c>
      <c r="CS8" s="150">
        <v>9509</v>
      </c>
      <c r="CT8" s="150">
        <v>9548</v>
      </c>
      <c r="CU8" s="150">
        <v>9992</v>
      </c>
      <c r="CV8" s="149">
        <v>17600</v>
      </c>
      <c r="CW8" s="150">
        <v>58.1</v>
      </c>
      <c r="CX8" s="150">
        <v>55.8</v>
      </c>
      <c r="CY8" s="150">
        <v>62.3</v>
      </c>
      <c r="CZ8" s="150">
        <v>79.099999999999994</v>
      </c>
      <c r="DA8" s="150">
        <v>77.5</v>
      </c>
      <c r="DB8" s="150">
        <v>63.7</v>
      </c>
      <c r="DC8" s="150">
        <v>72</v>
      </c>
      <c r="DD8" s="150">
        <v>77.7</v>
      </c>
      <c r="DE8" s="150">
        <v>75.7</v>
      </c>
      <c r="DF8" s="150">
        <v>75.400000000000006</v>
      </c>
      <c r="DG8" s="150">
        <v>55.6</v>
      </c>
      <c r="DH8" s="150">
        <v>38.299999999999997</v>
      </c>
      <c r="DI8" s="150">
        <v>39</v>
      </c>
      <c r="DJ8" s="150">
        <v>32.5</v>
      </c>
      <c r="DK8" s="150">
        <v>15.8</v>
      </c>
      <c r="DL8" s="150">
        <v>15.9</v>
      </c>
      <c r="DM8" s="150">
        <v>17.7</v>
      </c>
      <c r="DN8" s="150">
        <v>16</v>
      </c>
      <c r="DO8" s="150">
        <v>15.7</v>
      </c>
      <c r="DP8" s="150">
        <v>14.6</v>
      </c>
      <c r="DQ8" s="150">
        <v>15.1</v>
      </c>
      <c r="DR8" s="150">
        <v>25.1</v>
      </c>
      <c r="DS8" s="150">
        <v>0</v>
      </c>
      <c r="DT8" s="150">
        <v>0</v>
      </c>
      <c r="DU8" s="150">
        <v>0</v>
      </c>
      <c r="DV8" s="150">
        <v>0</v>
      </c>
      <c r="DW8" s="150">
        <v>6.5</v>
      </c>
      <c r="DX8" s="150">
        <v>117.1</v>
      </c>
      <c r="DY8" s="150">
        <v>118.8</v>
      </c>
      <c r="DZ8" s="150">
        <v>136</v>
      </c>
      <c r="EA8" s="150">
        <v>131.30000000000001</v>
      </c>
      <c r="EB8" s="150">
        <v>133.6</v>
      </c>
      <c r="EC8" s="150">
        <v>63</v>
      </c>
      <c r="ED8" s="149">
        <v>77.8</v>
      </c>
      <c r="EE8" s="149">
        <v>74.8</v>
      </c>
      <c r="EF8" s="149">
        <v>74.400000000000006</v>
      </c>
      <c r="EG8" s="149">
        <v>76.400000000000006</v>
      </c>
      <c r="EH8" s="149">
        <v>78.5</v>
      </c>
      <c r="EI8" s="149">
        <v>54.1</v>
      </c>
      <c r="EJ8" s="149">
        <v>56.4</v>
      </c>
      <c r="EK8" s="149">
        <v>56.9</v>
      </c>
      <c r="EL8" s="149">
        <v>58.3</v>
      </c>
      <c r="EM8" s="149">
        <v>59.2</v>
      </c>
      <c r="EN8" s="149">
        <v>56.4</v>
      </c>
      <c r="EO8" s="149">
        <v>77.099999999999994</v>
      </c>
      <c r="EP8" s="149">
        <v>68.5</v>
      </c>
      <c r="EQ8" s="149">
        <v>66.3</v>
      </c>
      <c r="ER8" s="149">
        <v>68.099999999999994</v>
      </c>
      <c r="ES8" s="149">
        <v>71.5</v>
      </c>
      <c r="ET8" s="149">
        <v>71.400000000000006</v>
      </c>
      <c r="EU8" s="149">
        <v>73.400000000000006</v>
      </c>
      <c r="EV8" s="149">
        <v>72.5</v>
      </c>
      <c r="EW8" s="149">
        <v>72.3</v>
      </c>
      <c r="EX8" s="149">
        <v>72</v>
      </c>
      <c r="EY8" s="149">
        <v>70.7</v>
      </c>
      <c r="EZ8" s="150">
        <v>34903510</v>
      </c>
      <c r="FA8" s="150">
        <v>53157814</v>
      </c>
      <c r="FB8" s="150">
        <v>50437314</v>
      </c>
      <c r="FC8" s="150">
        <v>55845183</v>
      </c>
      <c r="FD8" s="150">
        <v>55637450</v>
      </c>
      <c r="FE8" s="150">
        <v>40683727</v>
      </c>
      <c r="FF8" s="150">
        <v>40117620</v>
      </c>
      <c r="FG8" s="150">
        <v>42330999</v>
      </c>
      <c r="FH8" s="150">
        <v>43068047</v>
      </c>
      <c r="FI8" s="150">
        <v>44341948</v>
      </c>
      <c r="FJ8" s="150">
        <v>49963977</v>
      </c>
    </row>
    <row r="9" spans="1:166" x14ac:dyDescent="0.15"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52"/>
      <c r="BU9" s="151"/>
      <c r="BV9" s="151"/>
      <c r="BW9" s="151"/>
      <c r="BX9" s="151"/>
      <c r="BY9" s="151"/>
      <c r="BZ9" s="151"/>
      <c r="CA9" s="151"/>
      <c r="CB9" s="151"/>
      <c r="CC9" s="151"/>
      <c r="CD9" s="152"/>
      <c r="CE9" s="152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2"/>
      <c r="DA9" s="152"/>
      <c r="DB9" s="151"/>
      <c r="DC9" s="151"/>
      <c r="DD9" s="151"/>
      <c r="DE9" s="151"/>
      <c r="DF9" s="151"/>
      <c r="DG9" s="151"/>
      <c r="DH9" s="151"/>
      <c r="DI9" s="151"/>
      <c r="DJ9" s="151"/>
      <c r="DK9" s="152"/>
      <c r="DL9" s="152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2"/>
      <c r="EH9" s="152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2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</row>
    <row r="10" spans="1:166" x14ac:dyDescent="0.15">
      <c r="A10" s="153"/>
      <c r="B10" s="153" t="s">
        <v>177</v>
      </c>
      <c r="C10" s="153" t="s">
        <v>178</v>
      </c>
      <c r="D10" s="153" t="s">
        <v>179</v>
      </c>
      <c r="E10" s="153" t="s">
        <v>180</v>
      </c>
      <c r="F10" s="153" t="s">
        <v>181</v>
      </c>
      <c r="P10" s="151"/>
      <c r="AI10" s="151"/>
      <c r="AJ10" s="151"/>
      <c r="AK10" s="151"/>
      <c r="AL10" s="151"/>
      <c r="AM10" s="151"/>
      <c r="AN10" s="151"/>
      <c r="AO10" s="151"/>
      <c r="AP10" s="151"/>
      <c r="AQ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Q10" s="151"/>
      <c r="BR10" s="151"/>
      <c r="BS10" s="151"/>
      <c r="BT10" s="151"/>
      <c r="BU10" s="151"/>
      <c r="BV10" s="151"/>
      <c r="BW10" s="151"/>
      <c r="BX10" s="151"/>
      <c r="BZ10" s="151"/>
      <c r="CB10" s="151"/>
      <c r="CC10" s="151"/>
      <c r="CD10" s="151"/>
      <c r="CE10" s="151"/>
      <c r="CF10" s="151"/>
      <c r="CG10" s="151"/>
      <c r="CH10" s="151"/>
      <c r="CI10" s="151"/>
      <c r="CK10" s="151"/>
      <c r="CM10" s="151"/>
      <c r="CN10" s="151"/>
      <c r="CO10" s="151"/>
      <c r="CP10" s="151"/>
      <c r="CQ10" s="151"/>
      <c r="CR10" s="151"/>
      <c r="CS10" s="151"/>
      <c r="CT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D10" s="151"/>
      <c r="EE10" s="151"/>
      <c r="EF10" s="151"/>
      <c r="EG10" s="151"/>
      <c r="EH10" s="151"/>
      <c r="EI10" s="151"/>
      <c r="EJ10" s="151"/>
      <c r="EK10" s="151"/>
      <c r="EL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J10" s="151"/>
    </row>
    <row r="11" spans="1:166" x14ac:dyDescent="0.15">
      <c r="A11" s="153" t="s">
        <v>41</v>
      </c>
      <c r="B11" s="154" t="str">
        <f>IF(VALUE($B$6)=0,"",IF(VALUE($B$6)&gt;2022,"R"&amp;TEXT(VALUE($B$6)-2022,"00"),"H"&amp;VALUE($B$6)-1992))</f>
        <v>H30</v>
      </c>
      <c r="C11" s="154" t="str">
        <f>IF(VALUE($B$6)=0,"",IF(VALUE($B$6)&gt;2021,"R"&amp;TEXT(VALUE($B$6)-2021,"00"),"H"&amp;VALUE($B$6)-1991))</f>
        <v>R01</v>
      </c>
      <c r="D11" s="154" t="str">
        <f>IF(VALUE($B$6)=0,"",IF(VALUE($B$6)&gt;2020,"R"&amp;TEXT(VALUE($B$6)-2020,"00"),"H"&amp;VALUE($B$6)-1990))</f>
        <v>R02</v>
      </c>
      <c r="E11" s="154" t="str">
        <f>IF(VALUE($B$6)=0,"",IF(VALUE($B$6)&gt;2019,"R"&amp;TEXT(VALUE($B$6)-2019,"00"),"H"&amp;VALUE($B$6)-1989))</f>
        <v>R03</v>
      </c>
      <c r="F11" s="154" t="str">
        <f>IF(VALUE($B$6)=0,"",IF(VALUE($B$6)&gt;2018,"R"&amp;TEXT(VALUE($B$6)-2018,"00"),"H"&amp;VALUE($B$6)-1988))</f>
        <v>R04</v>
      </c>
      <c r="BE11" s="151"/>
      <c r="BP11" s="151"/>
      <c r="CA11" s="151"/>
      <c r="CL11" s="151"/>
      <c r="CW11" s="151"/>
      <c r="DH11" s="151"/>
      <c r="DS11" s="151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2023-12-20T05:04:08Z</dcterms:created>
  <dcterms:modified xsi:type="dcterms:W3CDTF">2023-12-20T05:04:09Z</dcterms:modified>
  <cp:category/>
</cp:coreProperties>
</file>