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0.132\病院再編\4年度事業関係\★病院運営課\27公営企業\230110_経営比較分析表の分析等について\03_県回答\"/>
    </mc:Choice>
  </mc:AlternateContent>
  <xr:revisionPtr revIDLastSave="0" documentId="13_ncr:1_{0674B926-3D2B-410A-B171-C283034675B8}" xr6:coauthVersionLast="47" xr6:coauthVersionMax="47" xr10:uidLastSave="{00000000-0000-0000-0000-000000000000}"/>
  <workbookProtection workbookAlgorithmName="SHA-512" workbookHashValue="Q09yGMIJLbV61XwRDqSbvyKdsncDbzLDjGZRpWnWDdS4nFnssx3i1pOHZfn0kqL96Tak0ePQXhHb+fEvgh5QDg==" workbookSaltValue="nI7V2SbkmCbMsR0JdDi8Q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ID10" i="4" s="1"/>
  <c r="AB6" i="5"/>
  <c r="AA6" i="5"/>
  <c r="Z6" i="5"/>
  <c r="Y6" i="5"/>
  <c r="X6" i="5"/>
  <c r="W6" i="5"/>
  <c r="CN12" i="4" s="1"/>
  <c r="V6" i="5"/>
  <c r="U6" i="5"/>
  <c r="T6" i="5"/>
  <c r="S6" i="5"/>
  <c r="EG10" i="4" s="1"/>
  <c r="R6" i="5"/>
  <c r="Q6" i="5"/>
  <c r="AU10" i="4" s="1"/>
  <c r="P6" i="5"/>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FZ10" i="4"/>
  <c r="CN10" i="4"/>
  <c r="B10" i="4"/>
  <c r="LP8" i="4"/>
  <c r="JW8" i="4"/>
  <c r="ID8" i="4"/>
  <c r="FZ8" i="4"/>
  <c r="EG8" i="4"/>
  <c r="CN8" i="4"/>
  <c r="AU8" i="4"/>
  <c r="MH78" i="4" l="1"/>
  <c r="IZ54" i="4"/>
  <c r="IZ32" i="4"/>
  <c r="FL32" i="4"/>
  <c r="BX32" i="4"/>
  <c r="CS78" i="4"/>
  <c r="BX54" i="4"/>
  <c r="MN54" i="4"/>
  <c r="MN32" i="4"/>
  <c r="HM78" i="4"/>
  <c r="FL54" i="4"/>
  <c r="C11" i="5"/>
  <c r="D11" i="5"/>
  <c r="E11" i="5"/>
  <c r="B11" i="5"/>
  <c r="JJ78" i="4" l="1"/>
  <c r="GR54" i="4"/>
  <c r="GR32" i="4"/>
  <c r="P54" i="4"/>
  <c r="U78" i="4"/>
  <c r="P32" i="4"/>
  <c r="KF54" i="4"/>
  <c r="KF32" i="4"/>
  <c r="EO78" i="4"/>
  <c r="DD54" i="4"/>
  <c r="DD32" i="4"/>
  <c r="FH78" i="4"/>
  <c r="DS54" i="4"/>
  <c r="DS32" i="4"/>
  <c r="AN78" i="4"/>
  <c r="AE54" i="4"/>
  <c r="AE32" i="4"/>
  <c r="KU54" i="4"/>
  <c r="KU32" i="4"/>
  <c r="KC78" i="4"/>
  <c r="HG54" i="4"/>
  <c r="HG32" i="4"/>
  <c r="LY54" i="4"/>
  <c r="LY32" i="4"/>
  <c r="LO78" i="4"/>
  <c r="IK54" i="4"/>
  <c r="GT78" i="4"/>
  <c r="BZ78" i="4"/>
  <c r="BI54" i="4"/>
  <c r="BI32" i="4"/>
  <c r="IK32" i="4"/>
  <c r="EW54" i="4"/>
  <c r="EW32" i="4"/>
  <c r="BG78" i="4"/>
  <c r="AT54" i="4"/>
  <c r="AT32" i="4"/>
  <c r="LJ32" i="4"/>
  <c r="HV32" i="4"/>
  <c r="KV78" i="4"/>
  <c r="GA78" i="4"/>
  <c r="EH54" i="4"/>
  <c r="EH32" i="4"/>
  <c r="LJ54" i="4"/>
  <c r="HV54" i="4"/>
</calcChain>
</file>

<file path=xl/sharedStrings.xml><?xml version="1.0" encoding="utf-8"?>
<sst xmlns="http://schemas.openxmlformats.org/spreadsheetml/2006/main" count="326" uniqueCount="183">
  <si>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</si>
  <si>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</si>
  <si>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</si>
  <si>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</si>
  <si>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</si>
  <si>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</si>
  <si>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</si>
  <si>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</si>
  <si>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</si>
  <si>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</si>
  <si>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</si>
  <si>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</si>
  <si>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</si>
  <si>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</si>
  <si>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</si>
  <si>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</si>
  <si>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</si>
  <si>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</si>
  <si>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</si>
  <si>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</si>
  <si>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</si>
  <si>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</si>
  <si>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</si>
  <si>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</si>
  <si>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</si>
  <si>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</si>
  <si>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</si>
  <si>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</si>
  <si>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</si>
  <si>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</si>
  <si>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</si>
  <si>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</si>
  <si>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</si>
  <si>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</si>
  <si>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</si>
  <si>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</si>
  <si>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</si>
  <si>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</si>
  <si>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</si>
  <si>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</si>
  <si>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</si>
  <si>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</si>
  <si>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</si>
  <si>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</si>
  <si>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</si>
  <si>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</si>
  <si>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</si>
  <si>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</si>
  <si>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</si>
  <si>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</si>
  <si>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</si>
  <si>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</si>
  <si>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</si>
  <si>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</si>
  <si>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</si>
  <si>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</si>
  <si>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</si>
  <si>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</si>
  <si>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</si>
  <si>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</si>
  <si>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</si>
  <si>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</si>
  <si>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</si>
  <si>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</si>
  <si>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</si>
  <si>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</si>
  <si>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</si>
  <si>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</si>
  <si>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</si>
  <si>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</si>
  <si>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</si>
  <si>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</si>
  <si>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</si>
  <si>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</si>
  <si>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</si>
  <si>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</si>
  <si>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</si>
  <si>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</si>
  <si>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</si>
  <si>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</si>
  <si>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</si>
  <si>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</si>
  <si>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</si>
  <si>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</si>
  <si>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</si>
  <si>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</si>
  <si>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</si>
  <si>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</si>
  <si>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</si>
  <si>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</si>
  <si>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</si>
  <si>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</si>
  <si>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</si>
  <si>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</si>
  <si>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</si>
  <si>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</si>
  <si>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</si>
  <si>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</si>
  <si>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</si>
  <si>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</si>
  <si>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</si>
  <si>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</si>
  <si>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</si>
  <si>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</si>
  <si>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</si>
  <si>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</si>
  <si>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</si>
  <si>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</si>
  <si>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</si>
  <si>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</si>
  <si>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</si>
  <si>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</si>
  <si>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</si>
  <si>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</si>
  <si>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</si>
  <si>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</si>
  <si>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</si>
  <si>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</si>
  <si>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</si>
  <si>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</si>
  <si>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</si>
  <si>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</si>
  <si>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</si>
  <si>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</si>
  <si>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</si>
  <si>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</si>
  <si>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</si>
  <si>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</si>
  <si>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</si>
  <si>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</si>
  <si>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</si>
  <si>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</si>
  <si>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</si>
  <si>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</si>
  <si>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</si>
  <si>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</si>
  <si>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</si>
  <si>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</si>
  <si>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</si>
  <si>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</si>
  <si>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</si>
  <si>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</si>
  <si>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</si>
  <si>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</si>
  <si>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</si>
  <si>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</si>
  <si>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</si>
  <si>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</si>
  <si>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</si>
  <si>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</si>
  <si>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</si>
  <si>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</si>
  <si>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</si>
  <si>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</si>
  <si>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</si>
  <si>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</si>
  <si>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</si>
  <si>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</si>
  <si>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</si>
  <si>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</si>
  <si>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</si>
  <si>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</si>
  <si>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つがる総合病院</t>
  </si>
  <si>
    <t>条例全部</t>
  </si>
  <si>
    <t>病院事業</t>
  </si>
  <si>
    <t>一般病院</t>
  </si>
  <si>
    <t>400床以上～500床未満</t>
  </si>
  <si>
    <t>学術・研究機関出身</t>
  </si>
  <si>
    <t>直営</t>
  </si>
  <si>
    <t>対象</t>
  </si>
  <si>
    <t>ド 透 訓</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</si>
  <si>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</si>
  <si>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</si>
  <si>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</si>
  <si>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</si>
  <si>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</si>
  <si>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</si>
  <si>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</si>
  <si>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</si>
  <si>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つがる西北五広域連合が所管する５医療機関（３病院２診療所）の中核病院として、平成２６年４月１日に開院し、西北五地域に３病院しかない救急告示病院の中心的施設として、地域の急性期医療において重要な役割を担っている。
　例えば、当地域唯一の２次救急医療施設として、入院が必要な重篤救急患者を休日・夜間を問わず受入れしており、救急車受入件数は年間約３，０００件となっているほか、当地域で最多の全身麻酔手術を行う等、地域の急性期医療を支えている。
</t>
    <phoneticPr fontId="5"/>
  </si>
  <si>
    <t xml:space="preserve">・経常収支比率
　　医業外収益（コロナ対応に係る補助金）の増により、全国平均を上回った。
・医業収支比率
　　コロナ対応のため、一部診療制限をかけたこともあり、全国平均を下回った。
・累積欠損金比率
　　医業外収益の増により前年度より累積欠損が縮小され、全国平均を下回った。
・病床利用率
　　コロナ対応のため、一部診療制限をかけたことから、全国平均を下回った。
・入院患者１人１日当たり収益
　　コロナ対応のため、一部診療制限をかけ、前年度同様重症度の高い患者を受け入れたことから、前年度と同水準となり全国平均を上回った。
・外来患者１人１日当たり収益
　　コロナ対応のため、一部診療制限をかけたものの、患者数が増える傾向となり微増したが、全国平均は下回っている。
・職員給与費対医業収益比率
　　前年度より職員数が若干名増えたことにより給与・手当等が増となったため、比率が上昇し全国平均も上回った。
・材料費対医業収益比率
　　コロナ対応に係るＰＣＲ検査試薬等の購入費用が増え、全国平均を上回った。また、がん患者向け高額薬品の使用量も毎年増えている。
</t>
    <phoneticPr fontId="5"/>
  </si>
  <si>
    <t xml:space="preserve">・有形固定資産減価償却率
　　平成２６年度開院につき、まだ資産が新しいことから全国平均を下回っているが、減価償却が進み上昇傾向が続いている。
・器械備品減価償却率
　　平成２６年度開院時に導入した機器の使用年数が、法定耐用年数を超えつつあり、全国平均を上回っている。今後は、計画的な機器更新を検討する必要がある。
・１床当たり有形固定資産
　　全国平均を下回っているが、今後も過大な投資をすることのないよう、計画的な整備計画を立てる必要がある。 </t>
    <phoneticPr fontId="5"/>
  </si>
  <si>
    <t xml:space="preserve">・経営の健全性、効率性
　コロナ禍の影響下での病院経営を強いられたため、医業外収益（コロナ対応に係る補助金）に支えられ、経常収支比率・医業収支比率とも前年度と同水準となった。
　前年度から引き続き、一部診療制限をかけ、主に重症度の高い患者を受け入れたため、入院患者１人あたりの収益は前年度と同水準、外来は微増となった。
　コロナ対応に係るＰＣＲ検査試薬等の購入費増等により材料費の占める割合は増加し、職員数増に伴い医業収益における職員給与費も若干増加したため、経営を健全化するため効率性を高める必要がある。
　引き続き、診療報酬や加算の情報を精査し、医業収益増に向けた取組みを強化するとともに、診療材料の見直しや光熱水費の削減等、医業費用削減に取り組み、限られた人員で効率的に医療を提供できる体制を構築していく。
・老朽化の状況
　平成２６年開院につき施設はまだ新しいものの、開院時に整備した機器及び旧西北中央病院から引き継いだ機器の減価償却が進んでいるため、計画的な機器更新計画を立て、機器更新費用の平準化を図る必要がある。
　また、現施設の長寿命化を図るため、屋根や外壁等のメンテナンスについて、引き続き計画を策定し実施していく。   
</t>
    <rPh sb="120" eb="121">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</si>
</sst>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72.7</c:v>
                </c:pt>
                <c:pt idx="1">
                  <c:v>69.599999999999994</c:v>
                </c:pt>
                <c:pt idx="2">
                  <c:v>66.3</c:v>
                </c:pt>
                <c:pt idx="3">
                  <c:v>61.7</c:v>
                </c:pt>
                <c:pt idx="4">
                  <c:v>62.6</c:v>
                </c:pt>
              </c:numCache>
            </c:numRef>
          </c:val>
          <c:extLst>
            <c:ext xmlns:c16="http://schemas.microsoft.com/office/drawing/2014/chart" uri="{C3380CC4-5D6E-409C-BE32-E72D297353CC}">
              <c16:uniqueId val="{00000000-4F49-4F58-9331-475BEF65E5D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4F49-4F58-9331-475BEF65E5D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42.8</c:v>
                </c:pt>
                <c:pt idx="1">
                  <c:v>47.1</c:v>
                </c:pt>
                <c:pt idx="2">
                  <c:v>45.6</c:v>
                </c:pt>
                <c:pt idx="3">
                  <c:v>38.5</c:v>
                </c:pt>
                <c:pt idx="4">
                  <c:v>30.7</c:v>
                </c:pt>
              </c:numCache>
            </c:numRef>
          </c:val>
          <c:extLst>
            <c:ext xmlns:c16="http://schemas.microsoft.com/office/drawing/2014/chart" uri="{C3380CC4-5D6E-409C-BE32-E72D297353CC}">
              <c16:uniqueId val="{00000000-9A5B-47CB-8C60-5F4A530C1C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9A5B-47CB-8C60-5F4A530C1C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82.3</c:v>
                </c:pt>
                <c:pt idx="1">
                  <c:v>83.5</c:v>
                </c:pt>
                <c:pt idx="2">
                  <c:v>84.9</c:v>
                </c:pt>
                <c:pt idx="3">
                  <c:v>84.5</c:v>
                </c:pt>
                <c:pt idx="4">
                  <c:v>84.4</c:v>
                </c:pt>
              </c:numCache>
            </c:numRef>
          </c:val>
          <c:extLst>
            <c:ext xmlns:c16="http://schemas.microsoft.com/office/drawing/2014/chart" uri="{C3380CC4-5D6E-409C-BE32-E72D297353CC}">
              <c16:uniqueId val="{00000000-D6F7-41EA-A901-B68B4C96423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D6F7-41EA-A901-B68B4C96423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95.4</c:v>
                </c:pt>
                <c:pt idx="1">
                  <c:v>97.2</c:v>
                </c:pt>
                <c:pt idx="2">
                  <c:v>99.7</c:v>
                </c:pt>
                <c:pt idx="3">
                  <c:v>106.5</c:v>
                </c:pt>
                <c:pt idx="4">
                  <c:v>106.6</c:v>
                </c:pt>
              </c:numCache>
            </c:numRef>
          </c:val>
          <c:extLst>
            <c:ext xmlns:c16="http://schemas.microsoft.com/office/drawing/2014/chart" uri="{C3380CC4-5D6E-409C-BE32-E72D297353CC}">
              <c16:uniqueId val="{00000000-D91B-40D8-A9B7-5E8BF4D117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D91B-40D8-A9B7-5E8BF4D117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32.5</c:v>
                </c:pt>
                <c:pt idx="1">
                  <c:v>38.700000000000003</c:v>
                </c:pt>
                <c:pt idx="2">
                  <c:v>40.5</c:v>
                </c:pt>
                <c:pt idx="3">
                  <c:v>44.3</c:v>
                </c:pt>
                <c:pt idx="4">
                  <c:v>47.2</c:v>
                </c:pt>
              </c:numCache>
            </c:numRef>
          </c:val>
          <c:extLst>
            <c:ext xmlns:c16="http://schemas.microsoft.com/office/drawing/2014/chart" uri="{C3380CC4-5D6E-409C-BE32-E72D297353CC}">
              <c16:uniqueId val="{00000000-3719-4AB2-A2DA-1EDD50E3A79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3719-4AB2-A2DA-1EDD50E3A79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66.7</c:v>
                </c:pt>
                <c:pt idx="1">
                  <c:v>76.900000000000006</c:v>
                </c:pt>
                <c:pt idx="2">
                  <c:v>74.599999999999994</c:v>
                </c:pt>
                <c:pt idx="3">
                  <c:v>76.7</c:v>
                </c:pt>
                <c:pt idx="4">
                  <c:v>76.7</c:v>
                </c:pt>
              </c:numCache>
            </c:numRef>
          </c:val>
          <c:extLst>
            <c:ext xmlns:c16="http://schemas.microsoft.com/office/drawing/2014/chart" uri="{C3380CC4-5D6E-409C-BE32-E72D297353CC}">
              <c16:uniqueId val="{00000000-AFF9-4AEE-8DCF-E67D34A0F09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AFF9-4AEE-8DCF-E67D34A0F09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45965525</c:v>
                </c:pt>
                <c:pt idx="1">
                  <c:v>46151338</c:v>
                </c:pt>
                <c:pt idx="2">
                  <c:v>46092324</c:v>
                </c:pt>
                <c:pt idx="3">
                  <c:v>46767486</c:v>
                </c:pt>
                <c:pt idx="4">
                  <c:v>47106450</c:v>
                </c:pt>
              </c:numCache>
            </c:numRef>
          </c:val>
          <c:extLst>
            <c:ext xmlns:c16="http://schemas.microsoft.com/office/drawing/2014/chart" uri="{C3380CC4-5D6E-409C-BE32-E72D297353CC}">
              <c16:uniqueId val="{00000000-22DF-4B2E-8F60-263A050B97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22DF-4B2E-8F60-263A050B97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24.5</c:v>
                </c:pt>
                <c:pt idx="1">
                  <c:v>24.7</c:v>
                </c:pt>
                <c:pt idx="2">
                  <c:v>25.7</c:v>
                </c:pt>
                <c:pt idx="3">
                  <c:v>26.4</c:v>
                </c:pt>
                <c:pt idx="4">
                  <c:v>26.9</c:v>
                </c:pt>
              </c:numCache>
            </c:numRef>
          </c:val>
          <c:extLst>
            <c:ext xmlns:c16="http://schemas.microsoft.com/office/drawing/2014/chart" uri="{C3380CC4-5D6E-409C-BE32-E72D297353CC}">
              <c16:uniqueId val="{00000000-A2DD-4222-8BED-6DDB1363588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A2DD-4222-8BED-6DDB1363588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56.8</c:v>
                </c:pt>
                <c:pt idx="1">
                  <c:v>57.5</c:v>
                </c:pt>
                <c:pt idx="2">
                  <c:v>55.4</c:v>
                </c:pt>
                <c:pt idx="3">
                  <c:v>56.9</c:v>
                </c:pt>
                <c:pt idx="4">
                  <c:v>58.3</c:v>
                </c:pt>
              </c:numCache>
            </c:numRef>
          </c:val>
          <c:extLst>
            <c:ext xmlns:c16="http://schemas.microsoft.com/office/drawing/2014/chart" uri="{C3380CC4-5D6E-409C-BE32-E72D297353CC}">
              <c16:uniqueId val="{00000000-9AE1-42E2-87C0-44B7139C2EE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9AE1-42E2-87C0-44B7139C2EE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12582</c:v>
                </c:pt>
                <c:pt idx="1">
                  <c:v>12858</c:v>
                </c:pt>
                <c:pt idx="2">
                  <c:v>13021</c:v>
                </c:pt>
                <c:pt idx="3">
                  <c:v>13830</c:v>
                </c:pt>
                <c:pt idx="4">
                  <c:v>14331</c:v>
                </c:pt>
              </c:numCache>
            </c:numRef>
          </c:val>
          <c:extLst>
            <c:ext xmlns:c16="http://schemas.microsoft.com/office/drawing/2014/chart" uri="{C3380CC4-5D6E-409C-BE32-E72D297353CC}">
              <c16:uniqueId val="{00000000-AF63-43D0-89C0-0C2C58284C4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AF63-43D0-89C0-0C2C58284C4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48924</c:v>
                </c:pt>
                <c:pt idx="1">
                  <c:v>49585</c:v>
                </c:pt>
                <c:pt idx="2">
                  <c:v>54166</c:v>
                </c:pt>
                <c:pt idx="3">
                  <c:v>57875</c:v>
                </c:pt>
                <c:pt idx="4">
                  <c:v>56985</c:v>
                </c:pt>
              </c:numCache>
            </c:numRef>
          </c:val>
          <c:extLst>
            <c:ext xmlns:c16="http://schemas.microsoft.com/office/drawing/2014/chart" uri="{C3380CC4-5D6E-409C-BE32-E72D297353CC}">
              <c16:uniqueId val="{00000000-A64C-4B83-95A8-B3DD52E742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A64C-4B83-95A8-B3DD52E742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V61" zoomScale="115" zoomScaleNormal="115"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3" t="str">
        <f>データ!H6</f>
        <v>青森県つがる西北五広域連合　つがる総合病院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3"/>
      <c r="NJ7" s="154" t="s">
        <v>9</v>
      </c>
      <c r="NK7" s="155"/>
      <c r="NL7" s="155"/>
      <c r="NM7" s="155"/>
      <c r="NN7" s="155"/>
      <c r="NO7" s="155"/>
      <c r="NP7" s="155"/>
      <c r="NQ7" s="155"/>
      <c r="NR7" s="155"/>
      <c r="NS7" s="155"/>
      <c r="NT7" s="155"/>
      <c r="NU7" s="155"/>
      <c r="NV7" s="155"/>
      <c r="NW7" s="156"/>
      <c r="NX7" s="3"/>
    </row>
    <row r="8" spans="1:388" ht="18.75" customHeight="1" x14ac:dyDescent="0.15">
      <c r="A8" s="2"/>
      <c r="B8" s="134" t="str">
        <f>データ!K6</f>
        <v>条例全部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6"/>
      <c r="AU8" s="134" t="str">
        <f>データ!L6</f>
        <v>病院事業</v>
      </c>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6"/>
      <c r="CN8" s="134" t="str">
        <f>データ!M6</f>
        <v>一般病院</v>
      </c>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6"/>
      <c r="EG8" s="134" t="str">
        <f>データ!N6</f>
        <v>400床以上～500床未満</v>
      </c>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6"/>
      <c r="FZ8" s="134" t="str">
        <f>データ!O7</f>
        <v>学術・研究機関出身</v>
      </c>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6"/>
      <c r="ID8" s="124">
        <f>データ!Z6</f>
        <v>390</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データ!AA6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データ!AB6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50" t="s">
        <v>10</v>
      </c>
      <c r="NK8" s="151"/>
      <c r="NL8" s="144" t="s">
        <v>11</v>
      </c>
      <c r="NM8" s="144"/>
      <c r="NN8" s="144"/>
      <c r="NO8" s="144"/>
      <c r="NP8" s="144"/>
      <c r="NQ8" s="144"/>
      <c r="NR8" s="144"/>
      <c r="NS8" s="144"/>
      <c r="NT8" s="144"/>
      <c r="NU8" s="144"/>
      <c r="NV8" s="144"/>
      <c r="NW8" s="145"/>
      <c r="NX8" s="3"/>
    </row>
    <row r="9" spans="1:388" ht="18.75" customHeight="1" x14ac:dyDescent="0.15">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3"/>
      <c r="NJ9" s="146" t="s">
        <v>20</v>
      </c>
      <c r="NK9" s="147"/>
      <c r="NL9" s="148" t="s">
        <v>21</v>
      </c>
      <c r="NM9" s="148"/>
      <c r="NN9" s="148"/>
      <c r="NO9" s="148"/>
      <c r="NP9" s="148"/>
      <c r="NQ9" s="148"/>
      <c r="NR9" s="148"/>
      <c r="NS9" s="148"/>
      <c r="NT9" s="148"/>
      <c r="NU9" s="148"/>
      <c r="NV9" s="148"/>
      <c r="NW9" s="149"/>
      <c r="NX9" s="3"/>
    </row>
    <row r="10" spans="1:388" ht="18.75" customHeight="1" x14ac:dyDescent="0.15">
      <c r="A10" s="2"/>
      <c r="B10" s="134" t="str">
        <f>データ!P6</f>
        <v>直営</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6"/>
      <c r="AU10" s="124">
        <f>データ!Q6</f>
        <v>23</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4" t="str">
        <f>データ!R6</f>
        <v>対象</v>
      </c>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6"/>
      <c r="EG10" s="134" t="str">
        <f>データ!S6</f>
        <v>ド 透 訓</v>
      </c>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6"/>
      <c r="FZ10" s="134" t="str">
        <f>データ!T6</f>
        <v>救 臨 感 災 輪</v>
      </c>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6"/>
      <c r="ID10" s="124">
        <f>データ!AC6</f>
        <v>44</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f>データ!AD6</f>
        <v>4</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データ!AE6</f>
        <v>438</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42" t="s">
        <v>22</v>
      </c>
      <c r="NK10" s="143"/>
      <c r="NL10" s="137" t="s">
        <v>23</v>
      </c>
      <c r="NM10" s="137"/>
      <c r="NN10" s="137"/>
      <c r="NO10" s="137"/>
      <c r="NP10" s="137"/>
      <c r="NQ10" s="137"/>
      <c r="NR10" s="137"/>
      <c r="NS10" s="137"/>
      <c r="NT10" s="137"/>
      <c r="NU10" s="137"/>
      <c r="NV10" s="137"/>
      <c r="NW10" s="138"/>
      <c r="NX10" s="3"/>
    </row>
    <row r="11" spans="1:388" ht="18.75" customHeight="1" x14ac:dyDescent="0.15">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FZ11" s="139" t="s">
        <v>28</v>
      </c>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1"/>
      <c r="ID11" s="139" t="s">
        <v>29</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30</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31</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5"/>
      <c r="NJ11" s="3"/>
      <c r="NK11" s="3"/>
      <c r="NL11" s="3"/>
      <c r="NM11" s="3"/>
      <c r="NN11" s="3"/>
      <c r="NO11" s="3"/>
      <c r="NP11" s="3"/>
      <c r="NQ11" s="3"/>
      <c r="NR11" s="3"/>
      <c r="NS11" s="3"/>
      <c r="NT11" s="3"/>
      <c r="NU11" s="3"/>
      <c r="NV11" s="3"/>
      <c r="NW11" s="3"/>
      <c r="NX11" s="3"/>
    </row>
    <row r="12" spans="1:388" ht="18.75" customHeight="1" x14ac:dyDescent="0.15">
      <c r="A12" s="2"/>
      <c r="B12" s="124" t="str">
        <f>データ!U6</f>
        <v>-</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36872</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4" t="str">
        <f>データ!W6</f>
        <v>-</v>
      </c>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6"/>
      <c r="EG12" s="134" t="str">
        <f>データ!X6</f>
        <v>第２種該当</v>
      </c>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6"/>
      <c r="FZ12" s="134" t="str">
        <f>データ!Y6</f>
        <v>７：１</v>
      </c>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6"/>
      <c r="ID12" s="124">
        <f>データ!AF6</f>
        <v>359</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データ!AG6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データ!AH6</f>
        <v>359</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5"/>
      <c r="NJ12" s="3"/>
      <c r="NK12" s="3"/>
      <c r="NL12" s="3"/>
      <c r="NM12" s="3"/>
      <c r="NN12" s="3"/>
      <c r="NO12" s="3"/>
      <c r="NP12" s="3"/>
      <c r="NQ12" s="3"/>
      <c r="NR12" s="3"/>
      <c r="NS12" s="3"/>
      <c r="NT12" s="3"/>
      <c r="NU12" s="3"/>
      <c r="NV12" s="3"/>
      <c r="NW12" s="3"/>
      <c r="NX12" s="3"/>
    </row>
    <row r="13" spans="1:388" ht="17.25" customHeight="1" x14ac:dyDescent="0.2">
      <c r="A13" s="2"/>
      <c r="B13" s="127" t="s">
        <v>32</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5"/>
      <c r="NJ13" s="6"/>
      <c r="NK13" s="6"/>
      <c r="NL13" s="6"/>
      <c r="NM13" s="6"/>
      <c r="NN13" s="6"/>
      <c r="NO13" s="6"/>
      <c r="NP13" s="6"/>
      <c r="NQ13" s="6"/>
      <c r="NR13" s="6"/>
      <c r="NS13" s="6"/>
      <c r="NT13" s="6"/>
      <c r="NU13" s="6"/>
      <c r="NV13" s="6"/>
      <c r="NW13" s="6"/>
      <c r="NX13" s="6"/>
    </row>
    <row r="14" spans="1:388" ht="17.25" customHeight="1" x14ac:dyDescent="0.15">
      <c r="A14" s="2"/>
      <c r="B14" s="127" t="s">
        <v>33</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5"/>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15">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28" t="s">
        <v>36</v>
      </c>
      <c r="NK16" s="129"/>
      <c r="NL16" s="129"/>
      <c r="NM16" s="129"/>
      <c r="NN16" s="130"/>
      <c r="NO16" s="128" t="s">
        <v>37</v>
      </c>
      <c r="NP16" s="129"/>
      <c r="NQ16" s="129"/>
      <c r="NR16" s="129"/>
      <c r="NS16" s="130"/>
      <c r="NT16" s="128" t="s">
        <v>38</v>
      </c>
      <c r="NU16" s="129"/>
      <c r="NV16" s="129"/>
      <c r="NW16" s="129"/>
      <c r="NX16" s="130"/>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31"/>
      <c r="NK17" s="132"/>
      <c r="NL17" s="132"/>
      <c r="NM17" s="132"/>
      <c r="NN17" s="133"/>
      <c r="NO17" s="131"/>
      <c r="NP17" s="132"/>
      <c r="NQ17" s="132"/>
      <c r="NR17" s="132"/>
      <c r="NS17" s="133"/>
      <c r="NT17" s="131"/>
      <c r="NU17" s="132"/>
      <c r="NV17" s="132"/>
      <c r="NW17" s="132"/>
      <c r="NX17" s="133"/>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6" t="s">
        <v>71</v>
      </c>
      <c r="NK18" s="117"/>
      <c r="NL18" s="117"/>
      <c r="NM18" s="120" t="s">
        <v>40</v>
      </c>
      <c r="NN18" s="121"/>
      <c r="NO18" s="116" t="s">
        <v>39</v>
      </c>
      <c r="NP18" s="117"/>
      <c r="NQ18" s="117"/>
      <c r="NR18" s="120" t="s">
        <v>40</v>
      </c>
      <c r="NS18" s="121"/>
      <c r="NT18" s="116" t="s">
        <v>39</v>
      </c>
      <c r="NU18" s="117"/>
      <c r="NV18" s="117"/>
      <c r="NW18" s="120" t="s">
        <v>40</v>
      </c>
      <c r="NX18" s="121"/>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8"/>
      <c r="NK19" s="119"/>
      <c r="NL19" s="119"/>
      <c r="NM19" s="122"/>
      <c r="NN19" s="123"/>
      <c r="NO19" s="118"/>
      <c r="NP19" s="119"/>
      <c r="NQ19" s="119"/>
      <c r="NR19" s="122"/>
      <c r="NS19" s="123"/>
      <c r="NT19" s="118"/>
      <c r="NU19" s="119"/>
      <c r="NV19" s="119"/>
      <c r="NW19" s="122"/>
      <c r="NX19" s="123"/>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179</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86" t="s">
        <v>57</v>
      </c>
      <c r="H33" s="86"/>
      <c r="I33" s="86"/>
      <c r="J33" s="86"/>
      <c r="K33" s="86"/>
      <c r="L33" s="86"/>
      <c r="M33" s="86"/>
      <c r="N33" s="86"/>
      <c r="O33" s="86"/>
      <c r="P33" s="69">
        <f>データ!AI7</f>
        <v>95.4</v>
      </c>
      <c r="Q33" s="70"/>
      <c r="R33" s="70"/>
      <c r="S33" s="70"/>
      <c r="T33" s="70"/>
      <c r="U33" s="70"/>
      <c r="V33" s="70"/>
      <c r="W33" s="70"/>
      <c r="X33" s="70"/>
      <c r="Y33" s="70"/>
      <c r="Z33" s="70"/>
      <c r="AA33" s="70"/>
      <c r="AB33" s="70"/>
      <c r="AC33" s="70"/>
      <c r="AD33" s="71"/>
      <c r="AE33" s="69">
        <f>データ!AJ7</f>
        <v>97.2</v>
      </c>
      <c r="AF33" s="70"/>
      <c r="AG33" s="70"/>
      <c r="AH33" s="70"/>
      <c r="AI33" s="70"/>
      <c r="AJ33" s="70"/>
      <c r="AK33" s="70"/>
      <c r="AL33" s="70"/>
      <c r="AM33" s="70"/>
      <c r="AN33" s="70"/>
      <c r="AO33" s="70"/>
      <c r="AP33" s="70"/>
      <c r="AQ33" s="70"/>
      <c r="AR33" s="70"/>
      <c r="AS33" s="71"/>
      <c r="AT33" s="69">
        <f>データ!AK7</f>
        <v>99.7</v>
      </c>
      <c r="AU33" s="70"/>
      <c r="AV33" s="70"/>
      <c r="AW33" s="70"/>
      <c r="AX33" s="70"/>
      <c r="AY33" s="70"/>
      <c r="AZ33" s="70"/>
      <c r="BA33" s="70"/>
      <c r="BB33" s="70"/>
      <c r="BC33" s="70"/>
      <c r="BD33" s="70"/>
      <c r="BE33" s="70"/>
      <c r="BF33" s="70"/>
      <c r="BG33" s="70"/>
      <c r="BH33" s="71"/>
      <c r="BI33" s="69">
        <f>データ!AL7</f>
        <v>106.5</v>
      </c>
      <c r="BJ33" s="70"/>
      <c r="BK33" s="70"/>
      <c r="BL33" s="70"/>
      <c r="BM33" s="70"/>
      <c r="BN33" s="70"/>
      <c r="BO33" s="70"/>
      <c r="BP33" s="70"/>
      <c r="BQ33" s="70"/>
      <c r="BR33" s="70"/>
      <c r="BS33" s="70"/>
      <c r="BT33" s="70"/>
      <c r="BU33" s="70"/>
      <c r="BV33" s="70"/>
      <c r="BW33" s="71"/>
      <c r="BX33" s="69">
        <f>データ!AM7</f>
        <v>106.6</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82.3</v>
      </c>
      <c r="DE33" s="70"/>
      <c r="DF33" s="70"/>
      <c r="DG33" s="70"/>
      <c r="DH33" s="70"/>
      <c r="DI33" s="70"/>
      <c r="DJ33" s="70"/>
      <c r="DK33" s="70"/>
      <c r="DL33" s="70"/>
      <c r="DM33" s="70"/>
      <c r="DN33" s="70"/>
      <c r="DO33" s="70"/>
      <c r="DP33" s="70"/>
      <c r="DQ33" s="70"/>
      <c r="DR33" s="71"/>
      <c r="DS33" s="69">
        <f>データ!AU7</f>
        <v>83.5</v>
      </c>
      <c r="DT33" s="70"/>
      <c r="DU33" s="70"/>
      <c r="DV33" s="70"/>
      <c r="DW33" s="70"/>
      <c r="DX33" s="70"/>
      <c r="DY33" s="70"/>
      <c r="DZ33" s="70"/>
      <c r="EA33" s="70"/>
      <c r="EB33" s="70"/>
      <c r="EC33" s="70"/>
      <c r="ED33" s="70"/>
      <c r="EE33" s="70"/>
      <c r="EF33" s="70"/>
      <c r="EG33" s="71"/>
      <c r="EH33" s="69">
        <f>データ!AV7</f>
        <v>84.9</v>
      </c>
      <c r="EI33" s="70"/>
      <c r="EJ33" s="70"/>
      <c r="EK33" s="70"/>
      <c r="EL33" s="70"/>
      <c r="EM33" s="70"/>
      <c r="EN33" s="70"/>
      <c r="EO33" s="70"/>
      <c r="EP33" s="70"/>
      <c r="EQ33" s="70"/>
      <c r="ER33" s="70"/>
      <c r="ES33" s="70"/>
      <c r="ET33" s="70"/>
      <c r="EU33" s="70"/>
      <c r="EV33" s="71"/>
      <c r="EW33" s="69">
        <f>データ!AW7</f>
        <v>84.5</v>
      </c>
      <c r="EX33" s="70"/>
      <c r="EY33" s="70"/>
      <c r="EZ33" s="70"/>
      <c r="FA33" s="70"/>
      <c r="FB33" s="70"/>
      <c r="FC33" s="70"/>
      <c r="FD33" s="70"/>
      <c r="FE33" s="70"/>
      <c r="FF33" s="70"/>
      <c r="FG33" s="70"/>
      <c r="FH33" s="70"/>
      <c r="FI33" s="70"/>
      <c r="FJ33" s="70"/>
      <c r="FK33" s="71"/>
      <c r="FL33" s="69">
        <f>データ!AX7</f>
        <v>84.4</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42.8</v>
      </c>
      <c r="GS33" s="70"/>
      <c r="GT33" s="70"/>
      <c r="GU33" s="70"/>
      <c r="GV33" s="70"/>
      <c r="GW33" s="70"/>
      <c r="GX33" s="70"/>
      <c r="GY33" s="70"/>
      <c r="GZ33" s="70"/>
      <c r="HA33" s="70"/>
      <c r="HB33" s="70"/>
      <c r="HC33" s="70"/>
      <c r="HD33" s="70"/>
      <c r="HE33" s="70"/>
      <c r="HF33" s="71"/>
      <c r="HG33" s="69">
        <f>データ!BF7</f>
        <v>47.1</v>
      </c>
      <c r="HH33" s="70"/>
      <c r="HI33" s="70"/>
      <c r="HJ33" s="70"/>
      <c r="HK33" s="70"/>
      <c r="HL33" s="70"/>
      <c r="HM33" s="70"/>
      <c r="HN33" s="70"/>
      <c r="HO33" s="70"/>
      <c r="HP33" s="70"/>
      <c r="HQ33" s="70"/>
      <c r="HR33" s="70"/>
      <c r="HS33" s="70"/>
      <c r="HT33" s="70"/>
      <c r="HU33" s="71"/>
      <c r="HV33" s="69">
        <f>データ!BG7</f>
        <v>45.6</v>
      </c>
      <c r="HW33" s="70"/>
      <c r="HX33" s="70"/>
      <c r="HY33" s="70"/>
      <c r="HZ33" s="70"/>
      <c r="IA33" s="70"/>
      <c r="IB33" s="70"/>
      <c r="IC33" s="70"/>
      <c r="ID33" s="70"/>
      <c r="IE33" s="70"/>
      <c r="IF33" s="70"/>
      <c r="IG33" s="70"/>
      <c r="IH33" s="70"/>
      <c r="II33" s="70"/>
      <c r="IJ33" s="71"/>
      <c r="IK33" s="69">
        <f>データ!BH7</f>
        <v>38.5</v>
      </c>
      <c r="IL33" s="70"/>
      <c r="IM33" s="70"/>
      <c r="IN33" s="70"/>
      <c r="IO33" s="70"/>
      <c r="IP33" s="70"/>
      <c r="IQ33" s="70"/>
      <c r="IR33" s="70"/>
      <c r="IS33" s="70"/>
      <c r="IT33" s="70"/>
      <c r="IU33" s="70"/>
      <c r="IV33" s="70"/>
      <c r="IW33" s="70"/>
      <c r="IX33" s="70"/>
      <c r="IY33" s="71"/>
      <c r="IZ33" s="69">
        <f>データ!BI7</f>
        <v>30.7</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72.7</v>
      </c>
      <c r="KG33" s="70"/>
      <c r="KH33" s="70"/>
      <c r="KI33" s="70"/>
      <c r="KJ33" s="70"/>
      <c r="KK33" s="70"/>
      <c r="KL33" s="70"/>
      <c r="KM33" s="70"/>
      <c r="KN33" s="70"/>
      <c r="KO33" s="70"/>
      <c r="KP33" s="70"/>
      <c r="KQ33" s="70"/>
      <c r="KR33" s="70"/>
      <c r="KS33" s="70"/>
      <c r="KT33" s="71"/>
      <c r="KU33" s="69">
        <f>データ!BQ7</f>
        <v>69.599999999999994</v>
      </c>
      <c r="KV33" s="70"/>
      <c r="KW33" s="70"/>
      <c r="KX33" s="70"/>
      <c r="KY33" s="70"/>
      <c r="KZ33" s="70"/>
      <c r="LA33" s="70"/>
      <c r="LB33" s="70"/>
      <c r="LC33" s="70"/>
      <c r="LD33" s="70"/>
      <c r="LE33" s="70"/>
      <c r="LF33" s="70"/>
      <c r="LG33" s="70"/>
      <c r="LH33" s="70"/>
      <c r="LI33" s="71"/>
      <c r="LJ33" s="69">
        <f>データ!BR7</f>
        <v>66.3</v>
      </c>
      <c r="LK33" s="70"/>
      <c r="LL33" s="70"/>
      <c r="LM33" s="70"/>
      <c r="LN33" s="70"/>
      <c r="LO33" s="70"/>
      <c r="LP33" s="70"/>
      <c r="LQ33" s="70"/>
      <c r="LR33" s="70"/>
      <c r="LS33" s="70"/>
      <c r="LT33" s="70"/>
      <c r="LU33" s="70"/>
      <c r="LV33" s="70"/>
      <c r="LW33" s="70"/>
      <c r="LX33" s="71"/>
      <c r="LY33" s="69">
        <f>データ!BS7</f>
        <v>61.7</v>
      </c>
      <c r="LZ33" s="70"/>
      <c r="MA33" s="70"/>
      <c r="MB33" s="70"/>
      <c r="MC33" s="70"/>
      <c r="MD33" s="70"/>
      <c r="ME33" s="70"/>
      <c r="MF33" s="70"/>
      <c r="MG33" s="70"/>
      <c r="MH33" s="70"/>
      <c r="MI33" s="70"/>
      <c r="MJ33" s="70"/>
      <c r="MK33" s="70"/>
      <c r="ML33" s="70"/>
      <c r="MM33" s="71"/>
      <c r="MN33" s="69">
        <f>データ!BT7</f>
        <v>62.6</v>
      </c>
      <c r="MO33" s="70"/>
      <c r="MP33" s="70"/>
      <c r="MQ33" s="70"/>
      <c r="MR33" s="70"/>
      <c r="MS33" s="70"/>
      <c r="MT33" s="70"/>
      <c r="MU33" s="70"/>
      <c r="MV33" s="70"/>
      <c r="MW33" s="70"/>
      <c r="MX33" s="70"/>
      <c r="MY33" s="70"/>
      <c r="MZ33" s="70"/>
      <c r="NA33" s="70"/>
      <c r="NB33" s="71"/>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86" t="s">
        <v>59</v>
      </c>
      <c r="H34" s="86"/>
      <c r="I34" s="86"/>
      <c r="J34" s="86"/>
      <c r="K34" s="86"/>
      <c r="L34" s="86"/>
      <c r="M34" s="86"/>
      <c r="N34" s="86"/>
      <c r="O34" s="86"/>
      <c r="P34" s="69">
        <f>データ!AN7</f>
        <v>98.7</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99</v>
      </c>
      <c r="AU34" s="70"/>
      <c r="AV34" s="70"/>
      <c r="AW34" s="70"/>
      <c r="AX34" s="70"/>
      <c r="AY34" s="70"/>
      <c r="AZ34" s="70"/>
      <c r="BA34" s="70"/>
      <c r="BB34" s="70"/>
      <c r="BC34" s="70"/>
      <c r="BD34" s="70"/>
      <c r="BE34" s="70"/>
      <c r="BF34" s="70"/>
      <c r="BG34" s="70"/>
      <c r="BH34" s="71"/>
      <c r="BI34" s="69">
        <f>データ!AQ7</f>
        <v>103.9</v>
      </c>
      <c r="BJ34" s="70"/>
      <c r="BK34" s="70"/>
      <c r="BL34" s="70"/>
      <c r="BM34" s="70"/>
      <c r="BN34" s="70"/>
      <c r="BO34" s="70"/>
      <c r="BP34" s="70"/>
      <c r="BQ34" s="70"/>
      <c r="BR34" s="70"/>
      <c r="BS34" s="70"/>
      <c r="BT34" s="70"/>
      <c r="BU34" s="70"/>
      <c r="BV34" s="70"/>
      <c r="BW34" s="71"/>
      <c r="BX34" s="69">
        <f>データ!AR7</f>
        <v>106.6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92.1</v>
      </c>
      <c r="DE34" s="70"/>
      <c r="DF34" s="70"/>
      <c r="DG34" s="70"/>
      <c r="DH34" s="70"/>
      <c r="DI34" s="70"/>
      <c r="DJ34" s="70"/>
      <c r="DK34" s="70"/>
      <c r="DL34" s="70"/>
      <c r="DM34" s="70"/>
      <c r="DN34" s="70"/>
      <c r="DO34" s="70"/>
      <c r="DP34" s="70"/>
      <c r="DQ34" s="70"/>
      <c r="DR34" s="71"/>
      <c r="DS34" s="69">
        <f>データ!AZ7</f>
        <v>92.3</v>
      </c>
      <c r="DT34" s="70"/>
      <c r="DU34" s="70"/>
      <c r="DV34" s="70"/>
      <c r="DW34" s="70"/>
      <c r="DX34" s="70"/>
      <c r="DY34" s="70"/>
      <c r="DZ34" s="70"/>
      <c r="EA34" s="70"/>
      <c r="EB34" s="70"/>
      <c r="EC34" s="70"/>
      <c r="ED34" s="70"/>
      <c r="EE34" s="70"/>
      <c r="EF34" s="70"/>
      <c r="EG34" s="71"/>
      <c r="EH34" s="69">
        <f>データ!BA7</f>
        <v>92.4</v>
      </c>
      <c r="EI34" s="70"/>
      <c r="EJ34" s="70"/>
      <c r="EK34" s="70"/>
      <c r="EL34" s="70"/>
      <c r="EM34" s="70"/>
      <c r="EN34" s="70"/>
      <c r="EO34" s="70"/>
      <c r="EP34" s="70"/>
      <c r="EQ34" s="70"/>
      <c r="ER34" s="70"/>
      <c r="ES34" s="70"/>
      <c r="ET34" s="70"/>
      <c r="EU34" s="70"/>
      <c r="EV34" s="71"/>
      <c r="EW34" s="69">
        <f>データ!BB7</f>
        <v>87.5</v>
      </c>
      <c r="EX34" s="70"/>
      <c r="EY34" s="70"/>
      <c r="EZ34" s="70"/>
      <c r="FA34" s="70"/>
      <c r="FB34" s="70"/>
      <c r="FC34" s="70"/>
      <c r="FD34" s="70"/>
      <c r="FE34" s="70"/>
      <c r="FF34" s="70"/>
      <c r="FG34" s="70"/>
      <c r="FH34" s="70"/>
      <c r="FI34" s="70"/>
      <c r="FJ34" s="70"/>
      <c r="FK34" s="71"/>
      <c r="FL34" s="69">
        <f>データ!BC7</f>
        <v>89.4</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40.200000000000003</v>
      </c>
      <c r="GS34" s="70"/>
      <c r="GT34" s="70"/>
      <c r="GU34" s="70"/>
      <c r="GV34" s="70"/>
      <c r="GW34" s="70"/>
      <c r="GX34" s="70"/>
      <c r="GY34" s="70"/>
      <c r="GZ34" s="70"/>
      <c r="HA34" s="70"/>
      <c r="HB34" s="70"/>
      <c r="HC34" s="70"/>
      <c r="HD34" s="70"/>
      <c r="HE34" s="70"/>
      <c r="HF34" s="71"/>
      <c r="HG34" s="69">
        <f>データ!BK7</f>
        <v>40.4</v>
      </c>
      <c r="HH34" s="70"/>
      <c r="HI34" s="70"/>
      <c r="HJ34" s="70"/>
      <c r="HK34" s="70"/>
      <c r="HL34" s="70"/>
      <c r="HM34" s="70"/>
      <c r="HN34" s="70"/>
      <c r="HO34" s="70"/>
      <c r="HP34" s="70"/>
      <c r="HQ34" s="70"/>
      <c r="HR34" s="70"/>
      <c r="HS34" s="70"/>
      <c r="HT34" s="70"/>
      <c r="HU34" s="71"/>
      <c r="HV34" s="69">
        <f>データ!BL7</f>
        <v>40.1</v>
      </c>
      <c r="HW34" s="70"/>
      <c r="HX34" s="70"/>
      <c r="HY34" s="70"/>
      <c r="HZ34" s="70"/>
      <c r="IA34" s="70"/>
      <c r="IB34" s="70"/>
      <c r="IC34" s="70"/>
      <c r="ID34" s="70"/>
      <c r="IE34" s="70"/>
      <c r="IF34" s="70"/>
      <c r="IG34" s="70"/>
      <c r="IH34" s="70"/>
      <c r="II34" s="70"/>
      <c r="IJ34" s="71"/>
      <c r="IK34" s="69">
        <f>データ!BM7</f>
        <v>40.799999999999997</v>
      </c>
      <c r="IL34" s="70"/>
      <c r="IM34" s="70"/>
      <c r="IN34" s="70"/>
      <c r="IO34" s="70"/>
      <c r="IP34" s="70"/>
      <c r="IQ34" s="70"/>
      <c r="IR34" s="70"/>
      <c r="IS34" s="70"/>
      <c r="IT34" s="70"/>
      <c r="IU34" s="70"/>
      <c r="IV34" s="70"/>
      <c r="IW34" s="70"/>
      <c r="IX34" s="70"/>
      <c r="IY34" s="71"/>
      <c r="IZ34" s="69">
        <f>データ!BN7</f>
        <v>40.4</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77</v>
      </c>
      <c r="KG34" s="70"/>
      <c r="KH34" s="70"/>
      <c r="KI34" s="70"/>
      <c r="KJ34" s="70"/>
      <c r="KK34" s="70"/>
      <c r="KL34" s="70"/>
      <c r="KM34" s="70"/>
      <c r="KN34" s="70"/>
      <c r="KO34" s="70"/>
      <c r="KP34" s="70"/>
      <c r="KQ34" s="70"/>
      <c r="KR34" s="70"/>
      <c r="KS34" s="70"/>
      <c r="KT34" s="71"/>
      <c r="KU34" s="69">
        <f>データ!BV7</f>
        <v>77.599999999999994</v>
      </c>
      <c r="KV34" s="70"/>
      <c r="KW34" s="70"/>
      <c r="KX34" s="70"/>
      <c r="KY34" s="70"/>
      <c r="KZ34" s="70"/>
      <c r="LA34" s="70"/>
      <c r="LB34" s="70"/>
      <c r="LC34" s="70"/>
      <c r="LD34" s="70"/>
      <c r="LE34" s="70"/>
      <c r="LF34" s="70"/>
      <c r="LG34" s="70"/>
      <c r="LH34" s="70"/>
      <c r="LI34" s="71"/>
      <c r="LJ34" s="69">
        <f>データ!BW7</f>
        <v>77</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68.2</v>
      </c>
      <c r="MO34" s="70"/>
      <c r="MP34" s="70"/>
      <c r="MQ34" s="70"/>
      <c r="MR34" s="70"/>
      <c r="MS34" s="70"/>
      <c r="MT34" s="70"/>
      <c r="MU34" s="70"/>
      <c r="MV34" s="70"/>
      <c r="MW34" s="70"/>
      <c r="MX34" s="70"/>
      <c r="MY34" s="70"/>
      <c r="MZ34" s="70"/>
      <c r="NA34" s="70"/>
      <c r="NB34" s="71"/>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180</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101" t="s">
        <v>181</v>
      </c>
      <c r="NK54" s="102"/>
      <c r="NL54" s="102"/>
      <c r="NM54" s="102"/>
      <c r="NN54" s="102"/>
      <c r="NO54" s="102"/>
      <c r="NP54" s="102"/>
      <c r="NQ54" s="102"/>
      <c r="NR54" s="102"/>
      <c r="NS54" s="102"/>
      <c r="NT54" s="102"/>
      <c r="NU54" s="102"/>
      <c r="NV54" s="102"/>
      <c r="NW54" s="102"/>
      <c r="NX54" s="103"/>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48924</v>
      </c>
      <c r="Q55" s="88"/>
      <c r="R55" s="88"/>
      <c r="S55" s="88"/>
      <c r="T55" s="88"/>
      <c r="U55" s="88"/>
      <c r="V55" s="88"/>
      <c r="W55" s="88"/>
      <c r="X55" s="88"/>
      <c r="Y55" s="88"/>
      <c r="Z55" s="88"/>
      <c r="AA55" s="88"/>
      <c r="AB55" s="88"/>
      <c r="AC55" s="88"/>
      <c r="AD55" s="89"/>
      <c r="AE55" s="87">
        <f>データ!CB7</f>
        <v>49585</v>
      </c>
      <c r="AF55" s="88"/>
      <c r="AG55" s="88"/>
      <c r="AH55" s="88"/>
      <c r="AI55" s="88"/>
      <c r="AJ55" s="88"/>
      <c r="AK55" s="88"/>
      <c r="AL55" s="88"/>
      <c r="AM55" s="88"/>
      <c r="AN55" s="88"/>
      <c r="AO55" s="88"/>
      <c r="AP55" s="88"/>
      <c r="AQ55" s="88"/>
      <c r="AR55" s="88"/>
      <c r="AS55" s="89"/>
      <c r="AT55" s="87">
        <f>データ!CC7</f>
        <v>54166</v>
      </c>
      <c r="AU55" s="88"/>
      <c r="AV55" s="88"/>
      <c r="AW55" s="88"/>
      <c r="AX55" s="88"/>
      <c r="AY55" s="88"/>
      <c r="AZ55" s="88"/>
      <c r="BA55" s="88"/>
      <c r="BB55" s="88"/>
      <c r="BC55" s="88"/>
      <c r="BD55" s="88"/>
      <c r="BE55" s="88"/>
      <c r="BF55" s="88"/>
      <c r="BG55" s="88"/>
      <c r="BH55" s="89"/>
      <c r="BI55" s="87">
        <f>データ!CD7</f>
        <v>57875</v>
      </c>
      <c r="BJ55" s="88"/>
      <c r="BK55" s="88"/>
      <c r="BL55" s="88"/>
      <c r="BM55" s="88"/>
      <c r="BN55" s="88"/>
      <c r="BO55" s="88"/>
      <c r="BP55" s="88"/>
      <c r="BQ55" s="88"/>
      <c r="BR55" s="88"/>
      <c r="BS55" s="88"/>
      <c r="BT55" s="88"/>
      <c r="BU55" s="88"/>
      <c r="BV55" s="88"/>
      <c r="BW55" s="89"/>
      <c r="BX55" s="87">
        <f>データ!CE7</f>
        <v>56985</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12582</v>
      </c>
      <c r="DE55" s="88"/>
      <c r="DF55" s="88"/>
      <c r="DG55" s="88"/>
      <c r="DH55" s="88"/>
      <c r="DI55" s="88"/>
      <c r="DJ55" s="88"/>
      <c r="DK55" s="88"/>
      <c r="DL55" s="88"/>
      <c r="DM55" s="88"/>
      <c r="DN55" s="88"/>
      <c r="DO55" s="88"/>
      <c r="DP55" s="88"/>
      <c r="DQ55" s="88"/>
      <c r="DR55" s="89"/>
      <c r="DS55" s="87">
        <f>データ!CM7</f>
        <v>12858</v>
      </c>
      <c r="DT55" s="88"/>
      <c r="DU55" s="88"/>
      <c r="DV55" s="88"/>
      <c r="DW55" s="88"/>
      <c r="DX55" s="88"/>
      <c r="DY55" s="88"/>
      <c r="DZ55" s="88"/>
      <c r="EA55" s="88"/>
      <c r="EB55" s="88"/>
      <c r="EC55" s="88"/>
      <c r="ED55" s="88"/>
      <c r="EE55" s="88"/>
      <c r="EF55" s="88"/>
      <c r="EG55" s="89"/>
      <c r="EH55" s="87">
        <f>データ!CN7</f>
        <v>13021</v>
      </c>
      <c r="EI55" s="88"/>
      <c r="EJ55" s="88"/>
      <c r="EK55" s="88"/>
      <c r="EL55" s="88"/>
      <c r="EM55" s="88"/>
      <c r="EN55" s="88"/>
      <c r="EO55" s="88"/>
      <c r="EP55" s="88"/>
      <c r="EQ55" s="88"/>
      <c r="ER55" s="88"/>
      <c r="ES55" s="88"/>
      <c r="ET55" s="88"/>
      <c r="EU55" s="88"/>
      <c r="EV55" s="89"/>
      <c r="EW55" s="87">
        <f>データ!CO7</f>
        <v>13830</v>
      </c>
      <c r="EX55" s="88"/>
      <c r="EY55" s="88"/>
      <c r="EZ55" s="88"/>
      <c r="FA55" s="88"/>
      <c r="FB55" s="88"/>
      <c r="FC55" s="88"/>
      <c r="FD55" s="88"/>
      <c r="FE55" s="88"/>
      <c r="FF55" s="88"/>
      <c r="FG55" s="88"/>
      <c r="FH55" s="88"/>
      <c r="FI55" s="88"/>
      <c r="FJ55" s="88"/>
      <c r="FK55" s="89"/>
      <c r="FL55" s="87">
        <f>データ!CP7</f>
        <v>14331</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56.8</v>
      </c>
      <c r="GS55" s="70"/>
      <c r="GT55" s="70"/>
      <c r="GU55" s="70"/>
      <c r="GV55" s="70"/>
      <c r="GW55" s="70"/>
      <c r="GX55" s="70"/>
      <c r="GY55" s="70"/>
      <c r="GZ55" s="70"/>
      <c r="HA55" s="70"/>
      <c r="HB55" s="70"/>
      <c r="HC55" s="70"/>
      <c r="HD55" s="70"/>
      <c r="HE55" s="70"/>
      <c r="HF55" s="71"/>
      <c r="HG55" s="69">
        <f>データ!CX7</f>
        <v>57.5</v>
      </c>
      <c r="HH55" s="70"/>
      <c r="HI55" s="70"/>
      <c r="HJ55" s="70"/>
      <c r="HK55" s="70"/>
      <c r="HL55" s="70"/>
      <c r="HM55" s="70"/>
      <c r="HN55" s="70"/>
      <c r="HO55" s="70"/>
      <c r="HP55" s="70"/>
      <c r="HQ55" s="70"/>
      <c r="HR55" s="70"/>
      <c r="HS55" s="70"/>
      <c r="HT55" s="70"/>
      <c r="HU55" s="71"/>
      <c r="HV55" s="69">
        <f>データ!CY7</f>
        <v>55.4</v>
      </c>
      <c r="HW55" s="70"/>
      <c r="HX55" s="70"/>
      <c r="HY55" s="70"/>
      <c r="HZ55" s="70"/>
      <c r="IA55" s="70"/>
      <c r="IB55" s="70"/>
      <c r="IC55" s="70"/>
      <c r="ID55" s="70"/>
      <c r="IE55" s="70"/>
      <c r="IF55" s="70"/>
      <c r="IG55" s="70"/>
      <c r="IH55" s="70"/>
      <c r="II55" s="70"/>
      <c r="IJ55" s="71"/>
      <c r="IK55" s="69">
        <f>データ!CZ7</f>
        <v>56.9</v>
      </c>
      <c r="IL55" s="70"/>
      <c r="IM55" s="70"/>
      <c r="IN55" s="70"/>
      <c r="IO55" s="70"/>
      <c r="IP55" s="70"/>
      <c r="IQ55" s="70"/>
      <c r="IR55" s="70"/>
      <c r="IS55" s="70"/>
      <c r="IT55" s="70"/>
      <c r="IU55" s="70"/>
      <c r="IV55" s="70"/>
      <c r="IW55" s="70"/>
      <c r="IX55" s="70"/>
      <c r="IY55" s="71"/>
      <c r="IZ55" s="69">
        <f>データ!DA7</f>
        <v>58.3</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24.5</v>
      </c>
      <c r="KG55" s="70"/>
      <c r="KH55" s="70"/>
      <c r="KI55" s="70"/>
      <c r="KJ55" s="70"/>
      <c r="KK55" s="70"/>
      <c r="KL55" s="70"/>
      <c r="KM55" s="70"/>
      <c r="KN55" s="70"/>
      <c r="KO55" s="70"/>
      <c r="KP55" s="70"/>
      <c r="KQ55" s="70"/>
      <c r="KR55" s="70"/>
      <c r="KS55" s="70"/>
      <c r="KT55" s="71"/>
      <c r="KU55" s="69">
        <f>データ!DI7</f>
        <v>24.7</v>
      </c>
      <c r="KV55" s="70"/>
      <c r="KW55" s="70"/>
      <c r="KX55" s="70"/>
      <c r="KY55" s="70"/>
      <c r="KZ55" s="70"/>
      <c r="LA55" s="70"/>
      <c r="LB55" s="70"/>
      <c r="LC55" s="70"/>
      <c r="LD55" s="70"/>
      <c r="LE55" s="70"/>
      <c r="LF55" s="70"/>
      <c r="LG55" s="70"/>
      <c r="LH55" s="70"/>
      <c r="LI55" s="71"/>
      <c r="LJ55" s="69">
        <f>データ!DJ7</f>
        <v>25.7</v>
      </c>
      <c r="LK55" s="70"/>
      <c r="LL55" s="70"/>
      <c r="LM55" s="70"/>
      <c r="LN55" s="70"/>
      <c r="LO55" s="70"/>
      <c r="LP55" s="70"/>
      <c r="LQ55" s="70"/>
      <c r="LR55" s="70"/>
      <c r="LS55" s="70"/>
      <c r="LT55" s="70"/>
      <c r="LU55" s="70"/>
      <c r="LV55" s="70"/>
      <c r="LW55" s="70"/>
      <c r="LX55" s="71"/>
      <c r="LY55" s="69">
        <f>データ!DK7</f>
        <v>26.4</v>
      </c>
      <c r="LZ55" s="70"/>
      <c r="MA55" s="70"/>
      <c r="MB55" s="70"/>
      <c r="MC55" s="70"/>
      <c r="MD55" s="70"/>
      <c r="ME55" s="70"/>
      <c r="MF55" s="70"/>
      <c r="MG55" s="70"/>
      <c r="MH55" s="70"/>
      <c r="MI55" s="70"/>
      <c r="MJ55" s="70"/>
      <c r="MK55" s="70"/>
      <c r="ML55" s="70"/>
      <c r="MM55" s="71"/>
      <c r="MN55" s="69">
        <f>データ!DL7</f>
        <v>26.9</v>
      </c>
      <c r="MO55" s="70"/>
      <c r="MP55" s="70"/>
      <c r="MQ55" s="70"/>
      <c r="MR55" s="70"/>
      <c r="MS55" s="70"/>
      <c r="MT55" s="70"/>
      <c r="MU55" s="70"/>
      <c r="MV55" s="70"/>
      <c r="MW55" s="70"/>
      <c r="MX55" s="70"/>
      <c r="MY55" s="70"/>
      <c r="MZ55" s="70"/>
      <c r="NA55" s="70"/>
      <c r="NB55" s="71"/>
      <c r="NC55" s="2"/>
      <c r="ND55" s="2"/>
      <c r="NE55" s="2"/>
      <c r="NF55" s="2"/>
      <c r="NG55" s="2"/>
      <c r="NH55" s="15"/>
      <c r="NI55" s="2"/>
      <c r="NJ55" s="101"/>
      <c r="NK55" s="102"/>
      <c r="NL55" s="102"/>
      <c r="NM55" s="102"/>
      <c r="NN55" s="102"/>
      <c r="NO55" s="102"/>
      <c r="NP55" s="102"/>
      <c r="NQ55" s="102"/>
      <c r="NR55" s="102"/>
      <c r="NS55" s="102"/>
      <c r="NT55" s="102"/>
      <c r="NU55" s="102"/>
      <c r="NV55" s="102"/>
      <c r="NW55" s="102"/>
      <c r="NX55" s="103"/>
    </row>
    <row r="56" spans="1:393" ht="13.5" customHeight="1" x14ac:dyDescent="0.15">
      <c r="A56" s="2"/>
      <c r="B56" s="14"/>
      <c r="C56" s="2"/>
      <c r="D56" s="2"/>
      <c r="E56" s="2"/>
      <c r="F56" s="2"/>
      <c r="G56" s="86" t="s">
        <v>59</v>
      </c>
      <c r="H56" s="86"/>
      <c r="I56" s="86"/>
      <c r="J56" s="86"/>
      <c r="K56" s="86"/>
      <c r="L56" s="86"/>
      <c r="M56" s="86"/>
      <c r="N56" s="86"/>
      <c r="O56" s="86"/>
      <c r="P56" s="87">
        <f>データ!CF7</f>
        <v>56892</v>
      </c>
      <c r="Q56" s="88"/>
      <c r="R56" s="88"/>
      <c r="S56" s="88"/>
      <c r="T56" s="88"/>
      <c r="U56" s="88"/>
      <c r="V56" s="88"/>
      <c r="W56" s="88"/>
      <c r="X56" s="88"/>
      <c r="Y56" s="88"/>
      <c r="Z56" s="88"/>
      <c r="AA56" s="88"/>
      <c r="AB56" s="88"/>
      <c r="AC56" s="88"/>
      <c r="AD56" s="89"/>
      <c r="AE56" s="87">
        <f>データ!CG7</f>
        <v>59108</v>
      </c>
      <c r="AF56" s="88"/>
      <c r="AG56" s="88"/>
      <c r="AH56" s="88"/>
      <c r="AI56" s="88"/>
      <c r="AJ56" s="88"/>
      <c r="AK56" s="88"/>
      <c r="AL56" s="88"/>
      <c r="AM56" s="88"/>
      <c r="AN56" s="88"/>
      <c r="AO56" s="88"/>
      <c r="AP56" s="88"/>
      <c r="AQ56" s="88"/>
      <c r="AR56" s="88"/>
      <c r="AS56" s="89"/>
      <c r="AT56" s="87">
        <f>データ!CH7</f>
        <v>60271</v>
      </c>
      <c r="AU56" s="88"/>
      <c r="AV56" s="88"/>
      <c r="AW56" s="88"/>
      <c r="AX56" s="88"/>
      <c r="AY56" s="88"/>
      <c r="AZ56" s="88"/>
      <c r="BA56" s="88"/>
      <c r="BB56" s="88"/>
      <c r="BC56" s="88"/>
      <c r="BD56" s="88"/>
      <c r="BE56" s="88"/>
      <c r="BF56" s="88"/>
      <c r="BG56" s="88"/>
      <c r="BH56" s="89"/>
      <c r="BI56" s="87">
        <f>データ!CI7</f>
        <v>63766</v>
      </c>
      <c r="BJ56" s="88"/>
      <c r="BK56" s="88"/>
      <c r="BL56" s="88"/>
      <c r="BM56" s="88"/>
      <c r="BN56" s="88"/>
      <c r="BO56" s="88"/>
      <c r="BP56" s="88"/>
      <c r="BQ56" s="88"/>
      <c r="BR56" s="88"/>
      <c r="BS56" s="88"/>
      <c r="BT56" s="88"/>
      <c r="BU56" s="88"/>
      <c r="BV56" s="88"/>
      <c r="BW56" s="89"/>
      <c r="BX56" s="87">
        <f>データ!CJ7</f>
        <v>66386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15171</v>
      </c>
      <c r="DE56" s="88"/>
      <c r="DF56" s="88"/>
      <c r="DG56" s="88"/>
      <c r="DH56" s="88"/>
      <c r="DI56" s="88"/>
      <c r="DJ56" s="88"/>
      <c r="DK56" s="88"/>
      <c r="DL56" s="88"/>
      <c r="DM56" s="88"/>
      <c r="DN56" s="88"/>
      <c r="DO56" s="88"/>
      <c r="DP56" s="88"/>
      <c r="DQ56" s="88"/>
      <c r="DR56" s="89"/>
      <c r="DS56" s="87">
        <f>データ!CR7</f>
        <v>15887</v>
      </c>
      <c r="DT56" s="88"/>
      <c r="DU56" s="88"/>
      <c r="DV56" s="88"/>
      <c r="DW56" s="88"/>
      <c r="DX56" s="88"/>
      <c r="DY56" s="88"/>
      <c r="DZ56" s="88"/>
      <c r="EA56" s="88"/>
      <c r="EB56" s="88"/>
      <c r="EC56" s="88"/>
      <c r="ED56" s="88"/>
      <c r="EE56" s="88"/>
      <c r="EF56" s="88"/>
      <c r="EG56" s="89"/>
      <c r="EH56" s="87">
        <f>データ!CS7</f>
        <v>16979</v>
      </c>
      <c r="EI56" s="88"/>
      <c r="EJ56" s="88"/>
      <c r="EK56" s="88"/>
      <c r="EL56" s="88"/>
      <c r="EM56" s="88"/>
      <c r="EN56" s="88"/>
      <c r="EO56" s="88"/>
      <c r="EP56" s="88"/>
      <c r="EQ56" s="88"/>
      <c r="ER56" s="88"/>
      <c r="ES56" s="88"/>
      <c r="ET56" s="88"/>
      <c r="EU56" s="88"/>
      <c r="EV56" s="89"/>
      <c r="EW56" s="87">
        <f>データ!CT7</f>
        <v>18423</v>
      </c>
      <c r="EX56" s="88"/>
      <c r="EY56" s="88"/>
      <c r="EZ56" s="88"/>
      <c r="FA56" s="88"/>
      <c r="FB56" s="88"/>
      <c r="FC56" s="88"/>
      <c r="FD56" s="88"/>
      <c r="FE56" s="88"/>
      <c r="FF56" s="88"/>
      <c r="FG56" s="88"/>
      <c r="FH56" s="88"/>
      <c r="FI56" s="88"/>
      <c r="FJ56" s="88"/>
      <c r="FK56" s="89"/>
      <c r="FL56" s="87">
        <f>データ!CU7</f>
        <v>19190</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53.8</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53</v>
      </c>
      <c r="HW56" s="70"/>
      <c r="HX56" s="70"/>
      <c r="HY56" s="70"/>
      <c r="HZ56" s="70"/>
      <c r="IA56" s="70"/>
      <c r="IB56" s="70"/>
      <c r="IC56" s="70"/>
      <c r="ID56" s="70"/>
      <c r="IE56" s="70"/>
      <c r="IF56" s="70"/>
      <c r="IG56" s="70"/>
      <c r="IH56" s="70"/>
      <c r="II56" s="70"/>
      <c r="IJ56" s="71"/>
      <c r="IK56" s="69">
        <f>データ!DE7</f>
        <v>56.7</v>
      </c>
      <c r="IL56" s="70"/>
      <c r="IM56" s="70"/>
      <c r="IN56" s="70"/>
      <c r="IO56" s="70"/>
      <c r="IP56" s="70"/>
      <c r="IQ56" s="70"/>
      <c r="IR56" s="70"/>
      <c r="IS56" s="70"/>
      <c r="IT56" s="70"/>
      <c r="IU56" s="70"/>
      <c r="IV56" s="70"/>
      <c r="IW56" s="70"/>
      <c r="IX56" s="70"/>
      <c r="IY56" s="71"/>
      <c r="IZ56" s="69">
        <f>データ!DF7</f>
        <v>54.2</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25.4</v>
      </c>
      <c r="KG56" s="70"/>
      <c r="KH56" s="70"/>
      <c r="KI56" s="70"/>
      <c r="KJ56" s="70"/>
      <c r="KK56" s="70"/>
      <c r="KL56" s="70"/>
      <c r="KM56" s="70"/>
      <c r="KN56" s="70"/>
      <c r="KO56" s="70"/>
      <c r="KP56" s="70"/>
      <c r="KQ56" s="70"/>
      <c r="KR56" s="70"/>
      <c r="KS56" s="70"/>
      <c r="KT56" s="71"/>
      <c r="KU56" s="69">
        <f>データ!DN7</f>
        <v>25.8</v>
      </c>
      <c r="KV56" s="70"/>
      <c r="KW56" s="70"/>
      <c r="KX56" s="70"/>
      <c r="KY56" s="70"/>
      <c r="KZ56" s="70"/>
      <c r="LA56" s="70"/>
      <c r="LB56" s="70"/>
      <c r="LC56" s="70"/>
      <c r="LD56" s="70"/>
      <c r="LE56" s="70"/>
      <c r="LF56" s="70"/>
      <c r="LG56" s="70"/>
      <c r="LH56" s="70"/>
      <c r="LI56" s="71"/>
      <c r="LJ56" s="69">
        <f>データ!DO7</f>
        <v>26.4</v>
      </c>
      <c r="LK56" s="70"/>
      <c r="LL56" s="70"/>
      <c r="LM56" s="70"/>
      <c r="LN56" s="70"/>
      <c r="LO56" s="70"/>
      <c r="LP56" s="70"/>
      <c r="LQ56" s="70"/>
      <c r="LR56" s="70"/>
      <c r="LS56" s="70"/>
      <c r="LT56" s="70"/>
      <c r="LU56" s="70"/>
      <c r="LV56" s="70"/>
      <c r="LW56" s="70"/>
      <c r="LX56" s="71"/>
      <c r="LY56" s="69">
        <f>データ!DP7</f>
        <v>26.2</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101"/>
      <c r="NK56" s="102"/>
      <c r="NL56" s="102"/>
      <c r="NM56" s="102"/>
      <c r="NN56" s="102"/>
      <c r="NO56" s="102"/>
      <c r="NP56" s="102"/>
      <c r="NQ56" s="102"/>
      <c r="NR56" s="102"/>
      <c r="NS56" s="102"/>
      <c r="NT56" s="102"/>
      <c r="NU56" s="102"/>
      <c r="NV56" s="102"/>
      <c r="NW56" s="102"/>
      <c r="NX56" s="10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1"/>
      <c r="NK57" s="102"/>
      <c r="NL57" s="102"/>
      <c r="NM57" s="102"/>
      <c r="NN57" s="102"/>
      <c r="NO57" s="102"/>
      <c r="NP57" s="102"/>
      <c r="NQ57" s="102"/>
      <c r="NR57" s="102"/>
      <c r="NS57" s="102"/>
      <c r="NT57" s="102"/>
      <c r="NU57" s="102"/>
      <c r="NV57" s="102"/>
      <c r="NW57" s="102"/>
      <c r="NX57" s="10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1"/>
      <c r="NK58" s="102"/>
      <c r="NL58" s="102"/>
      <c r="NM58" s="102"/>
      <c r="NN58" s="102"/>
      <c r="NO58" s="102"/>
      <c r="NP58" s="102"/>
      <c r="NQ58" s="102"/>
      <c r="NR58" s="102"/>
      <c r="NS58" s="102"/>
      <c r="NT58" s="102"/>
      <c r="NU58" s="102"/>
      <c r="NV58" s="102"/>
      <c r="NW58" s="102"/>
      <c r="NX58" s="10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1"/>
      <c r="NK59" s="102"/>
      <c r="NL59" s="102"/>
      <c r="NM59" s="102"/>
      <c r="NN59" s="102"/>
      <c r="NO59" s="102"/>
      <c r="NP59" s="102"/>
      <c r="NQ59" s="102"/>
      <c r="NR59" s="102"/>
      <c r="NS59" s="102"/>
      <c r="NT59" s="102"/>
      <c r="NU59" s="102"/>
      <c r="NV59" s="102"/>
      <c r="NW59" s="102"/>
      <c r="NX59" s="10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1"/>
      <c r="NK60" s="102"/>
      <c r="NL60" s="102"/>
      <c r="NM60" s="102"/>
      <c r="NN60" s="102"/>
      <c r="NO60" s="102"/>
      <c r="NP60" s="102"/>
      <c r="NQ60" s="102"/>
      <c r="NR60" s="102"/>
      <c r="NS60" s="102"/>
      <c r="NT60" s="102"/>
      <c r="NU60" s="102"/>
      <c r="NV60" s="102"/>
      <c r="NW60" s="102"/>
      <c r="NX60" s="103"/>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1"/>
      <c r="NK61" s="102"/>
      <c r="NL61" s="102"/>
      <c r="NM61" s="102"/>
      <c r="NN61" s="102"/>
      <c r="NO61" s="102"/>
      <c r="NP61" s="102"/>
      <c r="NQ61" s="102"/>
      <c r="NR61" s="102"/>
      <c r="NS61" s="102"/>
      <c r="NT61" s="102"/>
      <c r="NU61" s="102"/>
      <c r="NV61" s="102"/>
      <c r="NW61" s="102"/>
      <c r="NX61" s="103"/>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1"/>
      <c r="NK62" s="102"/>
      <c r="NL62" s="102"/>
      <c r="NM62" s="102"/>
      <c r="NN62" s="102"/>
      <c r="NO62" s="102"/>
      <c r="NP62" s="102"/>
      <c r="NQ62" s="102"/>
      <c r="NR62" s="102"/>
      <c r="NS62" s="102"/>
      <c r="NT62" s="102"/>
      <c r="NU62" s="102"/>
      <c r="NV62" s="102"/>
      <c r="NW62" s="102"/>
      <c r="NX62" s="103"/>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1"/>
      <c r="NK63" s="102"/>
      <c r="NL63" s="102"/>
      <c r="NM63" s="102"/>
      <c r="NN63" s="102"/>
      <c r="NO63" s="102"/>
      <c r="NP63" s="102"/>
      <c r="NQ63" s="102"/>
      <c r="NR63" s="102"/>
      <c r="NS63" s="102"/>
      <c r="NT63" s="102"/>
      <c r="NU63" s="102"/>
      <c r="NV63" s="102"/>
      <c r="NW63" s="102"/>
      <c r="NX63" s="10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1"/>
      <c r="NK64" s="102"/>
      <c r="NL64" s="102"/>
      <c r="NM64" s="102"/>
      <c r="NN64" s="102"/>
      <c r="NO64" s="102"/>
      <c r="NP64" s="102"/>
      <c r="NQ64" s="102"/>
      <c r="NR64" s="102"/>
      <c r="NS64" s="102"/>
      <c r="NT64" s="102"/>
      <c r="NU64" s="102"/>
      <c r="NV64" s="102"/>
      <c r="NW64" s="102"/>
      <c r="NX64" s="10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1"/>
      <c r="NK65" s="102"/>
      <c r="NL65" s="102"/>
      <c r="NM65" s="102"/>
      <c r="NN65" s="102"/>
      <c r="NO65" s="102"/>
      <c r="NP65" s="102"/>
      <c r="NQ65" s="102"/>
      <c r="NR65" s="102"/>
      <c r="NS65" s="102"/>
      <c r="NT65" s="102"/>
      <c r="NU65" s="102"/>
      <c r="NV65" s="102"/>
      <c r="NW65" s="102"/>
      <c r="NX65" s="10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1"/>
      <c r="NK66" s="102"/>
      <c r="NL66" s="102"/>
      <c r="NM66" s="102"/>
      <c r="NN66" s="102"/>
      <c r="NO66" s="102"/>
      <c r="NP66" s="102"/>
      <c r="NQ66" s="102"/>
      <c r="NR66" s="102"/>
      <c r="NS66" s="102"/>
      <c r="NT66" s="102"/>
      <c r="NU66" s="102"/>
      <c r="NV66" s="102"/>
      <c r="NW66" s="102"/>
      <c r="NX66" s="10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4"/>
      <c r="NK67" s="105"/>
      <c r="NL67" s="105"/>
      <c r="NM67" s="105"/>
      <c r="NN67" s="105"/>
      <c r="NO67" s="105"/>
      <c r="NP67" s="105"/>
      <c r="NQ67" s="105"/>
      <c r="NR67" s="105"/>
      <c r="NS67" s="105"/>
      <c r="NT67" s="105"/>
      <c r="NU67" s="105"/>
      <c r="NV67" s="105"/>
      <c r="NW67" s="105"/>
      <c r="NX67" s="10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182</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32.5</v>
      </c>
      <c r="V79" s="64"/>
      <c r="W79" s="64"/>
      <c r="X79" s="64"/>
      <c r="Y79" s="64"/>
      <c r="Z79" s="64"/>
      <c r="AA79" s="64"/>
      <c r="AB79" s="64"/>
      <c r="AC79" s="64"/>
      <c r="AD79" s="64"/>
      <c r="AE79" s="64"/>
      <c r="AF79" s="64"/>
      <c r="AG79" s="64"/>
      <c r="AH79" s="64"/>
      <c r="AI79" s="64"/>
      <c r="AJ79" s="64"/>
      <c r="AK79" s="64"/>
      <c r="AL79" s="64"/>
      <c r="AM79" s="64"/>
      <c r="AN79" s="64">
        <f>データ!DT7</f>
        <v>38.700000000000003</v>
      </c>
      <c r="AO79" s="64"/>
      <c r="AP79" s="64"/>
      <c r="AQ79" s="64"/>
      <c r="AR79" s="64"/>
      <c r="AS79" s="64"/>
      <c r="AT79" s="64"/>
      <c r="AU79" s="64"/>
      <c r="AV79" s="64"/>
      <c r="AW79" s="64"/>
      <c r="AX79" s="64"/>
      <c r="AY79" s="64"/>
      <c r="AZ79" s="64"/>
      <c r="BA79" s="64"/>
      <c r="BB79" s="64"/>
      <c r="BC79" s="64"/>
      <c r="BD79" s="64"/>
      <c r="BE79" s="64"/>
      <c r="BF79" s="64"/>
      <c r="BG79" s="64">
        <f>データ!DU7</f>
        <v>40.5</v>
      </c>
      <c r="BH79" s="64"/>
      <c r="BI79" s="64"/>
      <c r="BJ79" s="64"/>
      <c r="BK79" s="64"/>
      <c r="BL79" s="64"/>
      <c r="BM79" s="64"/>
      <c r="BN79" s="64"/>
      <c r="BO79" s="64"/>
      <c r="BP79" s="64"/>
      <c r="BQ79" s="64"/>
      <c r="BR79" s="64"/>
      <c r="BS79" s="64"/>
      <c r="BT79" s="64"/>
      <c r="BU79" s="64"/>
      <c r="BV79" s="64"/>
      <c r="BW79" s="64"/>
      <c r="BX79" s="64"/>
      <c r="BY79" s="64"/>
      <c r="BZ79" s="64">
        <f>データ!DV7</f>
        <v>44.3</v>
      </c>
      <c r="CA79" s="64"/>
      <c r="CB79" s="64"/>
      <c r="CC79" s="64"/>
      <c r="CD79" s="64"/>
      <c r="CE79" s="64"/>
      <c r="CF79" s="64"/>
      <c r="CG79" s="64"/>
      <c r="CH79" s="64"/>
      <c r="CI79" s="64"/>
      <c r="CJ79" s="64"/>
      <c r="CK79" s="64"/>
      <c r="CL79" s="64"/>
      <c r="CM79" s="64"/>
      <c r="CN79" s="64"/>
      <c r="CO79" s="64"/>
      <c r="CP79" s="64"/>
      <c r="CQ79" s="64"/>
      <c r="CR79" s="64"/>
      <c r="CS79" s="64">
        <f>データ!DW7</f>
        <v>47.2</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66.7</v>
      </c>
      <c r="EP79" s="64"/>
      <c r="EQ79" s="64"/>
      <c r="ER79" s="64"/>
      <c r="ES79" s="64"/>
      <c r="ET79" s="64"/>
      <c r="EU79" s="64"/>
      <c r="EV79" s="64"/>
      <c r="EW79" s="64"/>
      <c r="EX79" s="64"/>
      <c r="EY79" s="64"/>
      <c r="EZ79" s="64"/>
      <c r="FA79" s="64"/>
      <c r="FB79" s="64"/>
      <c r="FC79" s="64"/>
      <c r="FD79" s="64"/>
      <c r="FE79" s="64"/>
      <c r="FF79" s="64"/>
      <c r="FG79" s="64"/>
      <c r="FH79" s="64">
        <f>データ!EE7</f>
        <v>76.900000000000006</v>
      </c>
      <c r="FI79" s="64"/>
      <c r="FJ79" s="64"/>
      <c r="FK79" s="64"/>
      <c r="FL79" s="64"/>
      <c r="FM79" s="64"/>
      <c r="FN79" s="64"/>
      <c r="FO79" s="64"/>
      <c r="FP79" s="64"/>
      <c r="FQ79" s="64"/>
      <c r="FR79" s="64"/>
      <c r="FS79" s="64"/>
      <c r="FT79" s="64"/>
      <c r="FU79" s="64"/>
      <c r="FV79" s="64"/>
      <c r="FW79" s="64"/>
      <c r="FX79" s="64"/>
      <c r="FY79" s="64"/>
      <c r="FZ79" s="64"/>
      <c r="GA79" s="64">
        <f>データ!EF7</f>
        <v>74.599999999999994</v>
      </c>
      <c r="GB79" s="64"/>
      <c r="GC79" s="64"/>
      <c r="GD79" s="64"/>
      <c r="GE79" s="64"/>
      <c r="GF79" s="64"/>
      <c r="GG79" s="64"/>
      <c r="GH79" s="64"/>
      <c r="GI79" s="64"/>
      <c r="GJ79" s="64"/>
      <c r="GK79" s="64"/>
      <c r="GL79" s="64"/>
      <c r="GM79" s="64"/>
      <c r="GN79" s="64"/>
      <c r="GO79" s="64"/>
      <c r="GP79" s="64"/>
      <c r="GQ79" s="64"/>
      <c r="GR79" s="64"/>
      <c r="GS79" s="64"/>
      <c r="GT79" s="64">
        <f>データ!EG7</f>
        <v>76.7</v>
      </c>
      <c r="GU79" s="64"/>
      <c r="GV79" s="64"/>
      <c r="GW79" s="64"/>
      <c r="GX79" s="64"/>
      <c r="GY79" s="64"/>
      <c r="GZ79" s="64"/>
      <c r="HA79" s="64"/>
      <c r="HB79" s="64"/>
      <c r="HC79" s="64"/>
      <c r="HD79" s="64"/>
      <c r="HE79" s="64"/>
      <c r="HF79" s="64"/>
      <c r="HG79" s="64"/>
      <c r="HH79" s="64"/>
      <c r="HI79" s="64"/>
      <c r="HJ79" s="64"/>
      <c r="HK79" s="64"/>
      <c r="HL79" s="64"/>
      <c r="HM79" s="64">
        <f>データ!EH7</f>
        <v>76.7</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45965525</v>
      </c>
      <c r="JK79" s="62"/>
      <c r="JL79" s="62"/>
      <c r="JM79" s="62"/>
      <c r="JN79" s="62"/>
      <c r="JO79" s="62"/>
      <c r="JP79" s="62"/>
      <c r="JQ79" s="62"/>
      <c r="JR79" s="62"/>
      <c r="JS79" s="62"/>
      <c r="JT79" s="62"/>
      <c r="JU79" s="62"/>
      <c r="JV79" s="62"/>
      <c r="JW79" s="62"/>
      <c r="JX79" s="62"/>
      <c r="JY79" s="62"/>
      <c r="JZ79" s="62"/>
      <c r="KA79" s="62"/>
      <c r="KB79" s="62"/>
      <c r="KC79" s="62">
        <f>データ!EP7</f>
        <v>46151338</v>
      </c>
      <c r="KD79" s="62"/>
      <c r="KE79" s="62"/>
      <c r="KF79" s="62"/>
      <c r="KG79" s="62"/>
      <c r="KH79" s="62"/>
      <c r="KI79" s="62"/>
      <c r="KJ79" s="62"/>
      <c r="KK79" s="62"/>
      <c r="KL79" s="62"/>
      <c r="KM79" s="62"/>
      <c r="KN79" s="62"/>
      <c r="KO79" s="62"/>
      <c r="KP79" s="62"/>
      <c r="KQ79" s="62"/>
      <c r="KR79" s="62"/>
      <c r="KS79" s="62"/>
      <c r="KT79" s="62"/>
      <c r="KU79" s="62"/>
      <c r="KV79" s="62">
        <f>データ!EQ7</f>
        <v>46092324</v>
      </c>
      <c r="KW79" s="62"/>
      <c r="KX79" s="62"/>
      <c r="KY79" s="62"/>
      <c r="KZ79" s="62"/>
      <c r="LA79" s="62"/>
      <c r="LB79" s="62"/>
      <c r="LC79" s="62"/>
      <c r="LD79" s="62"/>
      <c r="LE79" s="62"/>
      <c r="LF79" s="62"/>
      <c r="LG79" s="62"/>
      <c r="LH79" s="62"/>
      <c r="LI79" s="62"/>
      <c r="LJ79" s="62"/>
      <c r="LK79" s="62"/>
      <c r="LL79" s="62"/>
      <c r="LM79" s="62"/>
      <c r="LN79" s="62"/>
      <c r="LO79" s="62">
        <f>データ!ER7</f>
        <v>46767486</v>
      </c>
      <c r="LP79" s="62"/>
      <c r="LQ79" s="62"/>
      <c r="LR79" s="62"/>
      <c r="LS79" s="62"/>
      <c r="LT79" s="62"/>
      <c r="LU79" s="62"/>
      <c r="LV79" s="62"/>
      <c r="LW79" s="62"/>
      <c r="LX79" s="62"/>
      <c r="LY79" s="62"/>
      <c r="LZ79" s="62"/>
      <c r="MA79" s="62"/>
      <c r="MB79" s="62"/>
      <c r="MC79" s="62"/>
      <c r="MD79" s="62"/>
      <c r="ME79" s="62"/>
      <c r="MF79" s="62"/>
      <c r="MG79" s="62"/>
      <c r="MH79" s="62">
        <f>データ!ES7</f>
        <v>47106450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52.7</v>
      </c>
      <c r="V80" s="64"/>
      <c r="W80" s="64"/>
      <c r="X80" s="64"/>
      <c r="Y80" s="64"/>
      <c r="Z80" s="64"/>
      <c r="AA80" s="64"/>
      <c r="AB80" s="64"/>
      <c r="AC80" s="64"/>
      <c r="AD80" s="64"/>
      <c r="AE80" s="64"/>
      <c r="AF80" s="64"/>
      <c r="AG80" s="64"/>
      <c r="AH80" s="64"/>
      <c r="AI80" s="64"/>
      <c r="AJ80" s="64"/>
      <c r="AK80" s="64"/>
      <c r="AL80" s="64"/>
      <c r="AM80" s="64"/>
      <c r="AN80" s="64">
        <f>データ!DY7</f>
        <v>53.7</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56.8</v>
      </c>
      <c r="CA80" s="64"/>
      <c r="CB80" s="64"/>
      <c r="CC80" s="64"/>
      <c r="CD80" s="64"/>
      <c r="CE80" s="64"/>
      <c r="CF80" s="64"/>
      <c r="CG80" s="64"/>
      <c r="CH80" s="64"/>
      <c r="CI80" s="64"/>
      <c r="CJ80" s="64"/>
      <c r="CK80" s="64"/>
      <c r="CL80" s="64"/>
      <c r="CM80" s="64"/>
      <c r="CN80" s="64"/>
      <c r="CO80" s="64"/>
      <c r="CP80" s="64"/>
      <c r="CQ80" s="64"/>
      <c r="CR80" s="64"/>
      <c r="CS80" s="64">
        <f>データ!EB7</f>
        <v>58.5</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68.400000000000006</v>
      </c>
      <c r="EP80" s="64"/>
      <c r="EQ80" s="64"/>
      <c r="ER80" s="64"/>
      <c r="ES80" s="64"/>
      <c r="ET80" s="64"/>
      <c r="EU80" s="64"/>
      <c r="EV80" s="64"/>
      <c r="EW80" s="64"/>
      <c r="EX80" s="64"/>
      <c r="EY80" s="64"/>
      <c r="EZ80" s="64"/>
      <c r="FA80" s="64"/>
      <c r="FB80" s="64"/>
      <c r="FC80" s="64"/>
      <c r="FD80" s="64"/>
      <c r="FE80" s="64"/>
      <c r="FF80" s="64"/>
      <c r="FG80" s="64"/>
      <c r="FH80" s="64">
        <f>データ!EJ7</f>
        <v>69.3</v>
      </c>
      <c r="FI80" s="64"/>
      <c r="FJ80" s="64"/>
      <c r="FK80" s="64"/>
      <c r="FL80" s="64"/>
      <c r="FM80" s="64"/>
      <c r="FN80" s="64"/>
      <c r="FO80" s="64"/>
      <c r="FP80" s="64"/>
      <c r="FQ80" s="64"/>
      <c r="FR80" s="64"/>
      <c r="FS80" s="64"/>
      <c r="FT80" s="64"/>
      <c r="FU80" s="64"/>
      <c r="FV80" s="64"/>
      <c r="FW80" s="64"/>
      <c r="FX80" s="64"/>
      <c r="FY80" s="64"/>
      <c r="FZ80" s="64"/>
      <c r="GA80" s="64">
        <f>データ!EK7</f>
        <v>71.099999999999994</v>
      </c>
      <c r="GB80" s="64"/>
      <c r="GC80" s="64"/>
      <c r="GD80" s="64"/>
      <c r="GE80" s="64"/>
      <c r="GF80" s="64"/>
      <c r="GG80" s="64"/>
      <c r="GH80" s="64"/>
      <c r="GI80" s="64"/>
      <c r="GJ80" s="64"/>
      <c r="GK80" s="64"/>
      <c r="GL80" s="64"/>
      <c r="GM80" s="64"/>
      <c r="GN80" s="64"/>
      <c r="GO80" s="64"/>
      <c r="GP80" s="64"/>
      <c r="GQ80" s="64"/>
      <c r="GR80" s="64"/>
      <c r="GS80" s="64"/>
      <c r="GT80" s="64">
        <f>データ!EL7</f>
        <v>69.8</v>
      </c>
      <c r="GU80" s="64"/>
      <c r="GV80" s="64"/>
      <c r="GW80" s="64"/>
      <c r="GX80" s="64"/>
      <c r="GY80" s="64"/>
      <c r="GZ80" s="64"/>
      <c r="HA80" s="64"/>
      <c r="HB80" s="64"/>
      <c r="HC80" s="64"/>
      <c r="HD80" s="64"/>
      <c r="HE80" s="64"/>
      <c r="HF80" s="64"/>
      <c r="HG80" s="64"/>
      <c r="HH80" s="64"/>
      <c r="HI80" s="64"/>
      <c r="HJ80" s="64"/>
      <c r="HK80" s="64"/>
      <c r="HL80" s="64"/>
      <c r="HM80" s="64">
        <f>データ!EM7</f>
        <v>69.7</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45729936</v>
      </c>
      <c r="JK80" s="62"/>
      <c r="JL80" s="62"/>
      <c r="JM80" s="62"/>
      <c r="JN80" s="62"/>
      <c r="JO80" s="62"/>
      <c r="JP80" s="62"/>
      <c r="JQ80" s="62"/>
      <c r="JR80" s="62"/>
      <c r="JS80" s="62"/>
      <c r="JT80" s="62"/>
      <c r="JU80" s="62"/>
      <c r="JV80" s="62"/>
      <c r="JW80" s="62"/>
      <c r="JX80" s="62"/>
      <c r="JY80" s="62"/>
      <c r="JZ80" s="62"/>
      <c r="KA80" s="62"/>
      <c r="KB80" s="62"/>
      <c r="KC80" s="62">
        <f>データ!EU7</f>
        <v>47442477</v>
      </c>
      <c r="KD80" s="62"/>
      <c r="KE80" s="62"/>
      <c r="KF80" s="62"/>
      <c r="KG80" s="62"/>
      <c r="KH80" s="62"/>
      <c r="KI80" s="62"/>
      <c r="KJ80" s="62"/>
      <c r="KK80" s="62"/>
      <c r="KL80" s="62"/>
      <c r="KM80" s="62"/>
      <c r="KN80" s="62"/>
      <c r="KO80" s="62"/>
      <c r="KP80" s="62"/>
      <c r="KQ80" s="62"/>
      <c r="KR80" s="62"/>
      <c r="KS80" s="62"/>
      <c r="KT80" s="62"/>
      <c r="KU80" s="62"/>
      <c r="KV80" s="62">
        <f>データ!EV7</f>
        <v>48164556</v>
      </c>
      <c r="KW80" s="62"/>
      <c r="KX80" s="62"/>
      <c r="KY80" s="62"/>
      <c r="KZ80" s="62"/>
      <c r="LA80" s="62"/>
      <c r="LB80" s="62"/>
      <c r="LC80" s="62"/>
      <c r="LD80" s="62"/>
      <c r="LE80" s="62"/>
      <c r="LF80" s="62"/>
      <c r="LG80" s="62"/>
      <c r="LH80" s="62"/>
      <c r="LI80" s="62"/>
      <c r="LJ80" s="62"/>
      <c r="LK80" s="62"/>
      <c r="LL80" s="62"/>
      <c r="LM80" s="62"/>
      <c r="LN80" s="62"/>
      <c r="LO80" s="62">
        <f>データ!EW7</f>
        <v>49637382</v>
      </c>
      <c r="LP80" s="62"/>
      <c r="LQ80" s="62"/>
      <c r="LR80" s="62"/>
      <c r="LS80" s="62"/>
      <c r="LT80" s="62"/>
      <c r="LU80" s="62"/>
      <c r="LV80" s="62"/>
      <c r="LW80" s="62"/>
      <c r="LX80" s="62"/>
      <c r="LY80" s="62"/>
      <c r="LZ80" s="62"/>
      <c r="MA80" s="62"/>
      <c r="MB80" s="62"/>
      <c r="MC80" s="62"/>
      <c r="MD80" s="62"/>
      <c r="ME80" s="62"/>
      <c r="MF80" s="62"/>
      <c r="MG80" s="62"/>
      <c r="MH80" s="62">
        <f>データ!EX7</f>
        <v>50098024</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95</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Qt07vBniyaBnPIJSKvs3mZWP0KgnxHH2QFMIAaj9ekB4KOb64aX7Bo39sUrl8OXRJZqqIF2KCLRdKG6iwuH3Xg==" saltValue="ZqMjHEGVpRV1RT0jjp5FU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8" t="s">
        <v>108</v>
      </c>
      <c r="AJ4" s="159"/>
      <c r="AK4" s="159"/>
      <c r="AL4" s="159"/>
      <c r="AM4" s="159"/>
      <c r="AN4" s="159"/>
      <c r="AO4" s="159"/>
      <c r="AP4" s="159"/>
      <c r="AQ4" s="159"/>
      <c r="AR4" s="159"/>
      <c r="AS4" s="160"/>
      <c r="AT4" s="161" t="s">
        <v>109</v>
      </c>
      <c r="AU4" s="157"/>
      <c r="AV4" s="157"/>
      <c r="AW4" s="157"/>
      <c r="AX4" s="157"/>
      <c r="AY4" s="157"/>
      <c r="AZ4" s="157"/>
      <c r="BA4" s="157"/>
      <c r="BB4" s="157"/>
      <c r="BC4" s="157"/>
      <c r="BD4" s="157"/>
      <c r="BE4" s="161" t="s">
        <v>110</v>
      </c>
      <c r="BF4" s="157"/>
      <c r="BG4" s="157"/>
      <c r="BH4" s="157"/>
      <c r="BI4" s="157"/>
      <c r="BJ4" s="157"/>
      <c r="BK4" s="157"/>
      <c r="BL4" s="157"/>
      <c r="BM4" s="157"/>
      <c r="BN4" s="157"/>
      <c r="BO4" s="157"/>
      <c r="BP4" s="158" t="s">
        <v>111</v>
      </c>
      <c r="BQ4" s="159"/>
      <c r="BR4" s="159"/>
      <c r="BS4" s="159"/>
      <c r="BT4" s="159"/>
      <c r="BU4" s="159"/>
      <c r="BV4" s="159"/>
      <c r="BW4" s="159"/>
      <c r="BX4" s="159"/>
      <c r="BY4" s="159"/>
      <c r="BZ4" s="160"/>
      <c r="CA4" s="157" t="s">
        <v>112</v>
      </c>
      <c r="CB4" s="157"/>
      <c r="CC4" s="157"/>
      <c r="CD4" s="157"/>
      <c r="CE4" s="157"/>
      <c r="CF4" s="157"/>
      <c r="CG4" s="157"/>
      <c r="CH4" s="157"/>
      <c r="CI4" s="157"/>
      <c r="CJ4" s="157"/>
      <c r="CK4" s="157"/>
      <c r="CL4" s="161" t="s">
        <v>113</v>
      </c>
      <c r="CM4" s="157"/>
      <c r="CN4" s="157"/>
      <c r="CO4" s="157"/>
      <c r="CP4" s="157"/>
      <c r="CQ4" s="157"/>
      <c r="CR4" s="157"/>
      <c r="CS4" s="157"/>
      <c r="CT4" s="157"/>
      <c r="CU4" s="157"/>
      <c r="CV4" s="157"/>
      <c r="CW4" s="157" t="s">
        <v>114</v>
      </c>
      <c r="CX4" s="157"/>
      <c r="CY4" s="157"/>
      <c r="CZ4" s="157"/>
      <c r="DA4" s="157"/>
      <c r="DB4" s="157"/>
      <c r="DC4" s="157"/>
      <c r="DD4" s="157"/>
      <c r="DE4" s="157"/>
      <c r="DF4" s="157"/>
      <c r="DG4" s="157"/>
      <c r="DH4" s="157" t="s">
        <v>115</v>
      </c>
      <c r="DI4" s="157"/>
      <c r="DJ4" s="157"/>
      <c r="DK4" s="157"/>
      <c r="DL4" s="157"/>
      <c r="DM4" s="157"/>
      <c r="DN4" s="157"/>
      <c r="DO4" s="157"/>
      <c r="DP4" s="157"/>
      <c r="DQ4" s="157"/>
      <c r="DR4" s="157"/>
      <c r="DS4" s="158" t="s">
        <v>116</v>
      </c>
      <c r="DT4" s="159"/>
      <c r="DU4" s="159"/>
      <c r="DV4" s="159"/>
      <c r="DW4" s="159"/>
      <c r="DX4" s="159"/>
      <c r="DY4" s="159"/>
      <c r="DZ4" s="159"/>
      <c r="EA4" s="159"/>
      <c r="EB4" s="159"/>
      <c r="EC4" s="160"/>
      <c r="ED4" s="157" t="s">
        <v>117</v>
      </c>
      <c r="EE4" s="157"/>
      <c r="EF4" s="157"/>
      <c r="EG4" s="157"/>
      <c r="EH4" s="157"/>
      <c r="EI4" s="157"/>
      <c r="EJ4" s="157"/>
      <c r="EK4" s="157"/>
      <c r="EL4" s="157"/>
      <c r="EM4" s="157"/>
      <c r="EN4" s="157"/>
      <c r="EO4" s="157" t="s">
        <v>118</v>
      </c>
      <c r="EP4" s="157"/>
      <c r="EQ4" s="157"/>
      <c r="ER4" s="157"/>
      <c r="ES4" s="157"/>
      <c r="ET4" s="157"/>
      <c r="EU4" s="157"/>
      <c r="EV4" s="157"/>
      <c r="EW4" s="157"/>
      <c r="EX4" s="157"/>
      <c r="EY4" s="157"/>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154</v>
      </c>
      <c r="AV5" s="47" t="s">
        <v>145</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143</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155</v>
      </c>
      <c r="DI5" s="47" t="s">
        <v>144</v>
      </c>
      <c r="DJ5" s="47" t="s">
        <v>145</v>
      </c>
      <c r="DK5" s="47" t="s">
        <v>146</v>
      </c>
      <c r="DL5" s="47" t="s">
        <v>147</v>
      </c>
      <c r="DM5" s="47" t="s">
        <v>148</v>
      </c>
      <c r="DN5" s="47" t="s">
        <v>149</v>
      </c>
      <c r="DO5" s="47" t="s">
        <v>150</v>
      </c>
      <c r="DP5" s="47" t="s">
        <v>151</v>
      </c>
      <c r="DQ5" s="47" t="s">
        <v>152</v>
      </c>
      <c r="DR5" s="47" t="s">
        <v>153</v>
      </c>
      <c r="DS5" s="47" t="s">
        <v>143</v>
      </c>
      <c r="DT5" s="47" t="s">
        <v>144</v>
      </c>
      <c r="DU5" s="47" t="s">
        <v>145</v>
      </c>
      <c r="DV5" s="47" t="s">
        <v>146</v>
      </c>
      <c r="DW5" s="47" t="s">
        <v>147</v>
      </c>
      <c r="DX5" s="47" t="s">
        <v>148</v>
      </c>
      <c r="DY5" s="47" t="s">
        <v>149</v>
      </c>
      <c r="DZ5" s="47" t="s">
        <v>150</v>
      </c>
      <c r="EA5" s="47" t="s">
        <v>151</v>
      </c>
      <c r="EB5" s="47" t="s">
        <v>152</v>
      </c>
      <c r="EC5" s="47" t="s">
        <v>153</v>
      </c>
      <c r="ED5" s="47" t="s">
        <v>143</v>
      </c>
      <c r="EE5" s="47" t="s">
        <v>144</v>
      </c>
      <c r="EF5" s="47" t="s">
        <v>156</v>
      </c>
      <c r="EG5" s="47" t="s">
        <v>146</v>
      </c>
      <c r="EH5" s="47" t="s">
        <v>147</v>
      </c>
      <c r="EI5" s="47" t="s">
        <v>148</v>
      </c>
      <c r="EJ5" s="47" t="s">
        <v>149</v>
      </c>
      <c r="EK5" s="47" t="s">
        <v>150</v>
      </c>
      <c r="EL5" s="47" t="s">
        <v>151</v>
      </c>
      <c r="EM5" s="47" t="s">
        <v>152</v>
      </c>
      <c r="EN5" s="47" t="s">
        <v>157</v>
      </c>
      <c r="EO5" s="47" t="s">
        <v>155</v>
      </c>
      <c r="EP5" s="47" t="s">
        <v>144</v>
      </c>
      <c r="EQ5" s="47" t="s">
        <v>145</v>
      </c>
      <c r="ER5" s="47" t="s">
        <v>146</v>
      </c>
      <c r="ES5" s="47" t="s">
        <v>147</v>
      </c>
      <c r="ET5" s="47" t="s">
        <v>148</v>
      </c>
      <c r="EU5" s="47" t="s">
        <v>149</v>
      </c>
      <c r="EV5" s="47" t="s">
        <v>150</v>
      </c>
      <c r="EW5" s="47" t="s">
        <v>151</v>
      </c>
      <c r="EX5" s="47" t="s">
        <v>152</v>
      </c>
      <c r="EY5" s="47" t="s">
        <v>153</v>
      </c>
    </row>
    <row r="6" spans="1:155" s="52" customFormat="1" x14ac:dyDescent="0.15">
      <c r="A6" s="33" t="s">
        <v>158</v>
      </c>
      <c r="B6" s="48">
        <f>B8</f>
        <v>2021</v>
      </c>
      <c r="C6" s="48">
        <f t="shared" ref="C6:M6" si="2">C8</f>
        <v>28797</v>
      </c>
      <c r="D6" s="48">
        <f t="shared" si="2"/>
        <v>46</v>
      </c>
      <c r="E6" s="48">
        <f t="shared" si="2"/>
        <v>6</v>
      </c>
      <c r="F6" s="48">
        <f t="shared" si="2"/>
        <v>0</v>
      </c>
      <c r="G6" s="48">
        <f t="shared" si="2"/>
        <v>1</v>
      </c>
      <c r="H6" s="162" t="str">
        <f>IF(H8&lt;&gt;I8,H8,"")&amp;IF(I8&lt;&gt;J8,I8,"")&amp;"　"&amp;J8</f>
        <v>青森県つがる西北五広域連合　つがる総合病院</v>
      </c>
      <c r="I6" s="163"/>
      <c r="J6" s="164"/>
      <c r="K6" s="48" t="str">
        <f t="shared" si="2"/>
        <v>条例全部</v>
      </c>
      <c r="L6" s="48" t="str">
        <f t="shared" si="2"/>
        <v>病院事業</v>
      </c>
      <c r="M6" s="48" t="str">
        <f t="shared" si="2"/>
        <v>一般病院</v>
      </c>
      <c r="N6" s="48" t="str">
        <f>N8</f>
        <v>400床以上～500床未満</v>
      </c>
      <c r="O6" s="48" t="str">
        <f>O8</f>
        <v>学術・研究機関出身</v>
      </c>
      <c r="P6" s="48" t="str">
        <f>P8</f>
        <v>直営</v>
      </c>
      <c r="Q6" s="49">
        <f t="shared" ref="Q6:AH6" si="3">Q8</f>
        <v>23</v>
      </c>
      <c r="R6" s="48" t="str">
        <f t="shared" si="3"/>
        <v>対象</v>
      </c>
      <c r="S6" s="48" t="str">
        <f t="shared" si="3"/>
        <v>ド 透 訓</v>
      </c>
      <c r="T6" s="48" t="str">
        <f t="shared" si="3"/>
        <v>救 臨 感 災 輪</v>
      </c>
      <c r="U6" s="49" t="str">
        <f>U8</f>
        <v>-</v>
      </c>
      <c r="V6" s="49">
        <f>V8</f>
        <v>36872</v>
      </c>
      <c r="W6" s="48" t="str">
        <f>W8</f>
        <v>-</v>
      </c>
      <c r="X6" s="48" t="str">
        <f t="shared" ref="X6" si="4">X8</f>
        <v>第２種該当</v>
      </c>
      <c r="Y6" s="48" t="str">
        <f t="shared" si="3"/>
        <v>７：１</v>
      </c>
      <c r="Z6" s="49">
        <f t="shared" si="3"/>
        <v>390</v>
      </c>
      <c r="AA6" s="49" t="str">
        <f t="shared" si="3"/>
        <v>-</v>
      </c>
      <c r="AB6" s="49" t="str">
        <f t="shared" si="3"/>
        <v>-</v>
      </c>
      <c r="AC6" s="49">
        <f t="shared" si="3"/>
        <v>44</v>
      </c>
      <c r="AD6" s="49">
        <f t="shared" si="3"/>
        <v>4</v>
      </c>
      <c r="AE6" s="49">
        <f t="shared" si="3"/>
        <v>438</v>
      </c>
      <c r="AF6" s="49">
        <f t="shared" si="3"/>
        <v>359</v>
      </c>
      <c r="AG6" s="49" t="str">
        <f t="shared" si="3"/>
        <v>-</v>
      </c>
      <c r="AH6" s="49">
        <f t="shared" si="3"/>
        <v>359</v>
      </c>
      <c r="AI6" s="50">
        <f>IF(AI8="-",NA(),AI8)</f>
        <v>95.4</v>
      </c>
      <c r="AJ6" s="50">
        <f t="shared" ref="AJ6:AR6" si="5">IF(AJ8="-",NA(),AJ8)</f>
        <v>97.2</v>
      </c>
      <c r="AK6" s="50">
        <f t="shared" si="5"/>
        <v>99.7</v>
      </c>
      <c r="AL6" s="50">
        <f t="shared" si="5"/>
        <v>106.5</v>
      </c>
      <c r="AM6" s="50">
        <f t="shared" si="5"/>
        <v>106.6</v>
      </c>
      <c r="AN6" s="50">
        <f t="shared" si="5"/>
        <v>98.7</v>
      </c>
      <c r="AO6" s="50">
        <f t="shared" si="5"/>
        <v>99</v>
      </c>
      <c r="AP6" s="50">
        <f t="shared" si="5"/>
        <v>99</v>
      </c>
      <c r="AQ6" s="50">
        <f t="shared" si="5"/>
        <v>103.9</v>
      </c>
      <c r="AR6" s="50">
        <f t="shared" si="5"/>
        <v>106.6</v>
      </c>
      <c r="AS6" s="50" t="str">
        <f>IF(AS8="-","【-】","【"&amp;SUBSTITUTE(TEXT(AS8,"#,##0.0"),"-","△")&amp;"】")</f>
        <v>【106.2】</v>
      </c>
      <c r="AT6" s="50">
        <f>IF(AT8="-",NA(),AT8)</f>
        <v>82.3</v>
      </c>
      <c r="AU6" s="50">
        <f t="shared" ref="AU6:BC6" si="6">IF(AU8="-",NA(),AU8)</f>
        <v>83.5</v>
      </c>
      <c r="AV6" s="50">
        <f t="shared" si="6"/>
        <v>84.9</v>
      </c>
      <c r="AW6" s="50">
        <f t="shared" si="6"/>
        <v>84.5</v>
      </c>
      <c r="AX6" s="50">
        <f t="shared" si="6"/>
        <v>84.4</v>
      </c>
      <c r="AY6" s="50">
        <f t="shared" si="6"/>
        <v>92.1</v>
      </c>
      <c r="AZ6" s="50">
        <f t="shared" si="6"/>
        <v>92.3</v>
      </c>
      <c r="BA6" s="50">
        <f t="shared" si="6"/>
        <v>92.4</v>
      </c>
      <c r="BB6" s="50">
        <f t="shared" si="6"/>
        <v>87.5</v>
      </c>
      <c r="BC6" s="50">
        <f t="shared" si="6"/>
        <v>89.4</v>
      </c>
      <c r="BD6" s="50" t="str">
        <f>IF(BD8="-","【-】","【"&amp;SUBSTITUTE(TEXT(BD8,"#,##0.0"),"-","△")&amp;"】")</f>
        <v>【86.6】</v>
      </c>
      <c r="BE6" s="50">
        <f>IF(BE8="-",NA(),BE8)</f>
        <v>42.8</v>
      </c>
      <c r="BF6" s="50">
        <f t="shared" ref="BF6:BN6" si="7">IF(BF8="-",NA(),BF8)</f>
        <v>47.1</v>
      </c>
      <c r="BG6" s="50">
        <f t="shared" si="7"/>
        <v>45.6</v>
      </c>
      <c r="BH6" s="50">
        <f t="shared" si="7"/>
        <v>38.5</v>
      </c>
      <c r="BI6" s="50">
        <f t="shared" si="7"/>
        <v>30.7</v>
      </c>
      <c r="BJ6" s="50">
        <f t="shared" si="7"/>
        <v>40.200000000000003</v>
      </c>
      <c r="BK6" s="50">
        <f t="shared" si="7"/>
        <v>40.4</v>
      </c>
      <c r="BL6" s="50">
        <f t="shared" si="7"/>
        <v>40.1</v>
      </c>
      <c r="BM6" s="50">
        <f t="shared" si="7"/>
        <v>40.799999999999997</v>
      </c>
      <c r="BN6" s="50">
        <f t="shared" si="7"/>
        <v>40.4</v>
      </c>
      <c r="BO6" s="50" t="str">
        <f>IF(BO8="-","【-】","【"&amp;SUBSTITUTE(TEXT(BO8,"#,##0.0"),"-","△")&amp;"】")</f>
        <v>【70.7】</v>
      </c>
      <c r="BP6" s="50">
        <f>IF(BP8="-",NA(),BP8)</f>
        <v>72.7</v>
      </c>
      <c r="BQ6" s="50">
        <f t="shared" ref="BQ6:BY6" si="8">IF(BQ8="-",NA(),BQ8)</f>
        <v>69.599999999999994</v>
      </c>
      <c r="BR6" s="50">
        <f t="shared" si="8"/>
        <v>66.3</v>
      </c>
      <c r="BS6" s="50">
        <f t="shared" si="8"/>
        <v>61.7</v>
      </c>
      <c r="BT6" s="50">
        <f t="shared" si="8"/>
        <v>62.6</v>
      </c>
      <c r="BU6" s="50">
        <f t="shared" si="8"/>
        <v>77</v>
      </c>
      <c r="BV6" s="50">
        <f t="shared" si="8"/>
        <v>77.599999999999994</v>
      </c>
      <c r="BW6" s="50">
        <f t="shared" si="8"/>
        <v>77</v>
      </c>
      <c r="BX6" s="50">
        <f t="shared" si="8"/>
        <v>68.400000000000006</v>
      </c>
      <c r="BY6" s="50">
        <f t="shared" si="8"/>
        <v>68.2</v>
      </c>
      <c r="BZ6" s="50" t="str">
        <f>IF(BZ8="-","【-】","【"&amp;SUBSTITUTE(TEXT(BZ8,"#,##0.0"),"-","△")&amp;"】")</f>
        <v>【67.1】</v>
      </c>
      <c r="CA6" s="51">
        <f>IF(CA8="-",NA(),CA8)</f>
        <v>48924</v>
      </c>
      <c r="CB6" s="51">
        <f t="shared" ref="CB6:CJ6" si="9">IF(CB8="-",NA(),CB8)</f>
        <v>49585</v>
      </c>
      <c r="CC6" s="51">
        <f t="shared" si="9"/>
        <v>54166</v>
      </c>
      <c r="CD6" s="51">
        <f t="shared" si="9"/>
        <v>57875</v>
      </c>
      <c r="CE6" s="51">
        <f t="shared" si="9"/>
        <v>56985</v>
      </c>
      <c r="CF6" s="51">
        <f t="shared" si="9"/>
        <v>56892</v>
      </c>
      <c r="CG6" s="51">
        <f t="shared" si="9"/>
        <v>59108</v>
      </c>
      <c r="CH6" s="51">
        <f t="shared" si="9"/>
        <v>60271</v>
      </c>
      <c r="CI6" s="51">
        <f t="shared" si="9"/>
        <v>63766</v>
      </c>
      <c r="CJ6" s="51">
        <f t="shared" si="9"/>
        <v>66386</v>
      </c>
      <c r="CK6" s="50" t="str">
        <f>IF(CK8="-","【-】","【"&amp;SUBSTITUTE(TEXT(CK8,"#,##0"),"-","△")&amp;"】")</f>
        <v>【59,287】</v>
      </c>
      <c r="CL6" s="51">
        <f>IF(CL8="-",NA(),CL8)</f>
        <v>12582</v>
      </c>
      <c r="CM6" s="51">
        <f t="shared" ref="CM6:CU6" si="10">IF(CM8="-",NA(),CM8)</f>
        <v>12858</v>
      </c>
      <c r="CN6" s="51">
        <f t="shared" si="10"/>
        <v>13021</v>
      </c>
      <c r="CO6" s="51">
        <f t="shared" si="10"/>
        <v>13830</v>
      </c>
      <c r="CP6" s="51">
        <f t="shared" si="10"/>
        <v>14331</v>
      </c>
      <c r="CQ6" s="51">
        <f t="shared" si="10"/>
        <v>15171</v>
      </c>
      <c r="CR6" s="51">
        <f t="shared" si="10"/>
        <v>15887</v>
      </c>
      <c r="CS6" s="51">
        <f t="shared" si="10"/>
        <v>16979</v>
      </c>
      <c r="CT6" s="51">
        <f t="shared" si="10"/>
        <v>18423</v>
      </c>
      <c r="CU6" s="51">
        <f t="shared" si="10"/>
        <v>19190</v>
      </c>
      <c r="CV6" s="50" t="str">
        <f>IF(CV8="-","【-】","【"&amp;SUBSTITUTE(TEXT(CV8,"#,##0"),"-","△")&amp;"】")</f>
        <v>【17,202】</v>
      </c>
      <c r="CW6" s="50">
        <f>IF(CW8="-",NA(),CW8)</f>
        <v>56.8</v>
      </c>
      <c r="CX6" s="50">
        <f t="shared" ref="CX6:DF6" si="11">IF(CX8="-",NA(),CX8)</f>
        <v>57.5</v>
      </c>
      <c r="CY6" s="50">
        <f t="shared" si="11"/>
        <v>55.4</v>
      </c>
      <c r="CZ6" s="50">
        <f t="shared" si="11"/>
        <v>56.9</v>
      </c>
      <c r="DA6" s="50">
        <f t="shared" si="11"/>
        <v>58.3</v>
      </c>
      <c r="DB6" s="50">
        <f t="shared" si="11"/>
        <v>53.8</v>
      </c>
      <c r="DC6" s="50">
        <f t="shared" si="11"/>
        <v>53</v>
      </c>
      <c r="DD6" s="50">
        <f t="shared" si="11"/>
        <v>53</v>
      </c>
      <c r="DE6" s="50">
        <f t="shared" si="11"/>
        <v>56.7</v>
      </c>
      <c r="DF6" s="50">
        <f t="shared" si="11"/>
        <v>54.2</v>
      </c>
      <c r="DG6" s="50" t="str">
        <f>IF(DG8="-","【-】","【"&amp;SUBSTITUTE(TEXT(DG8,"#,##0.0"),"-","△")&amp;"】")</f>
        <v>【56.4】</v>
      </c>
      <c r="DH6" s="50">
        <f>IF(DH8="-",NA(),DH8)</f>
        <v>24.5</v>
      </c>
      <c r="DI6" s="50">
        <f t="shared" ref="DI6:DQ6" si="12">IF(DI8="-",NA(),DI8)</f>
        <v>24.7</v>
      </c>
      <c r="DJ6" s="50">
        <f t="shared" si="12"/>
        <v>25.7</v>
      </c>
      <c r="DK6" s="50">
        <f t="shared" si="12"/>
        <v>26.4</v>
      </c>
      <c r="DL6" s="50">
        <f t="shared" si="12"/>
        <v>26.9</v>
      </c>
      <c r="DM6" s="50">
        <f t="shared" si="12"/>
        <v>25.4</v>
      </c>
      <c r="DN6" s="50">
        <f t="shared" si="12"/>
        <v>25.8</v>
      </c>
      <c r="DO6" s="50">
        <f t="shared" si="12"/>
        <v>26.4</v>
      </c>
      <c r="DP6" s="50">
        <f t="shared" si="12"/>
        <v>26.2</v>
      </c>
      <c r="DQ6" s="50">
        <f t="shared" si="12"/>
        <v>26.3</v>
      </c>
      <c r="DR6" s="50" t="str">
        <f>IF(DR8="-","【-】","【"&amp;SUBSTITUTE(TEXT(DR8,"#,##0.0"),"-","△")&amp;"】")</f>
        <v>【24.8】</v>
      </c>
      <c r="DS6" s="50">
        <f>IF(DS8="-",NA(),DS8)</f>
        <v>32.5</v>
      </c>
      <c r="DT6" s="50">
        <f t="shared" ref="DT6:EB6" si="13">IF(DT8="-",NA(),DT8)</f>
        <v>38.700000000000003</v>
      </c>
      <c r="DU6" s="50">
        <f t="shared" si="13"/>
        <v>40.5</v>
      </c>
      <c r="DV6" s="50">
        <f t="shared" si="13"/>
        <v>44.3</v>
      </c>
      <c r="DW6" s="50">
        <f t="shared" si="13"/>
        <v>47.2</v>
      </c>
      <c r="DX6" s="50">
        <f t="shared" si="13"/>
        <v>52.7</v>
      </c>
      <c r="DY6" s="50">
        <f t="shared" si="13"/>
        <v>53.7</v>
      </c>
      <c r="DZ6" s="50">
        <f t="shared" si="13"/>
        <v>56.4</v>
      </c>
      <c r="EA6" s="50">
        <f t="shared" si="13"/>
        <v>56.8</v>
      </c>
      <c r="EB6" s="50">
        <f t="shared" si="13"/>
        <v>58.5</v>
      </c>
      <c r="EC6" s="50" t="str">
        <f>IF(EC8="-","【-】","【"&amp;SUBSTITUTE(TEXT(EC8,"#,##0.0"),"-","△")&amp;"】")</f>
        <v>【56.0】</v>
      </c>
      <c r="ED6" s="50">
        <f>IF(ED8="-",NA(),ED8)</f>
        <v>66.7</v>
      </c>
      <c r="EE6" s="50">
        <f t="shared" ref="EE6:EM6" si="14">IF(EE8="-",NA(),EE8)</f>
        <v>76.900000000000006</v>
      </c>
      <c r="EF6" s="50">
        <f t="shared" si="14"/>
        <v>74.599999999999994</v>
      </c>
      <c r="EG6" s="50">
        <f t="shared" si="14"/>
        <v>76.7</v>
      </c>
      <c r="EH6" s="50">
        <f t="shared" si="14"/>
        <v>76.7</v>
      </c>
      <c r="EI6" s="50">
        <f t="shared" si="14"/>
        <v>68.400000000000006</v>
      </c>
      <c r="EJ6" s="50">
        <f t="shared" si="14"/>
        <v>69.3</v>
      </c>
      <c r="EK6" s="50">
        <f t="shared" si="14"/>
        <v>71.099999999999994</v>
      </c>
      <c r="EL6" s="50">
        <f t="shared" si="14"/>
        <v>69.8</v>
      </c>
      <c r="EM6" s="50">
        <f t="shared" si="14"/>
        <v>69.7</v>
      </c>
      <c r="EN6" s="50" t="str">
        <f>IF(EN8="-","【-】","【"&amp;SUBSTITUTE(TEXT(EN8,"#,##0.0"),"-","△")&amp;"】")</f>
        <v>【70.7】</v>
      </c>
      <c r="EO6" s="51">
        <f>IF(EO8="-",NA(),EO8)</f>
        <v>45965525</v>
      </c>
      <c r="EP6" s="51">
        <f t="shared" ref="EP6:EX6" si="15">IF(EP8="-",NA(),EP8)</f>
        <v>46151338</v>
      </c>
      <c r="EQ6" s="51">
        <f t="shared" si="15"/>
        <v>46092324</v>
      </c>
      <c r="ER6" s="51">
        <f t="shared" si="15"/>
        <v>46767486</v>
      </c>
      <c r="ES6" s="51">
        <f t="shared" si="15"/>
        <v>47106450</v>
      </c>
      <c r="ET6" s="51">
        <f t="shared" si="15"/>
        <v>45729936</v>
      </c>
      <c r="EU6" s="51">
        <f t="shared" si="15"/>
        <v>47442477</v>
      </c>
      <c r="EV6" s="51">
        <f t="shared" si="15"/>
        <v>48164556</v>
      </c>
      <c r="EW6" s="51">
        <f t="shared" si="15"/>
        <v>49637382</v>
      </c>
      <c r="EX6" s="51">
        <f t="shared" si="15"/>
        <v>50098024</v>
      </c>
      <c r="EY6" s="51" t="str">
        <f>IF(EY8="-","【-】","【"&amp;SUBSTITUTE(TEXT(EY8,"#,##0"),"-","△")&amp;"】")</f>
        <v>【49,765,843】</v>
      </c>
    </row>
    <row r="7" spans="1:155" s="52" customFormat="1" x14ac:dyDescent="0.15">
      <c r="A7" s="33" t="s">
        <v>159</v>
      </c>
      <c r="B7" s="48">
        <f t="shared" ref="B7:AH7" si="16">B8</f>
        <v>2021</v>
      </c>
      <c r="C7" s="48">
        <f t="shared" si="16"/>
        <v>28797</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400床以上～500床未満</v>
      </c>
      <c r="O7" s="48" t="str">
        <f>O8</f>
        <v>学術・研究機関出身</v>
      </c>
      <c r="P7" s="48" t="str">
        <f>P8</f>
        <v>直営</v>
      </c>
      <c r="Q7" s="49">
        <f t="shared" si="16"/>
        <v>23</v>
      </c>
      <c r="R7" s="48" t="str">
        <f t="shared" si="16"/>
        <v>対象</v>
      </c>
      <c r="S7" s="48" t="str">
        <f t="shared" si="16"/>
        <v>ド 透 訓</v>
      </c>
      <c r="T7" s="48" t="str">
        <f t="shared" si="16"/>
        <v>救 臨 感 災 輪</v>
      </c>
      <c r="U7" s="49" t="str">
        <f>U8</f>
        <v>-</v>
      </c>
      <c r="V7" s="49">
        <f>V8</f>
        <v>36872</v>
      </c>
      <c r="W7" s="48" t="str">
        <f>W8</f>
        <v>-</v>
      </c>
      <c r="X7" s="48" t="str">
        <f t="shared" si="16"/>
        <v>第２種該当</v>
      </c>
      <c r="Y7" s="48" t="str">
        <f t="shared" si="16"/>
        <v>７：１</v>
      </c>
      <c r="Z7" s="49">
        <f t="shared" si="16"/>
        <v>390</v>
      </c>
      <c r="AA7" s="49" t="str">
        <f t="shared" si="16"/>
        <v>-</v>
      </c>
      <c r="AB7" s="49" t="str">
        <f t="shared" si="16"/>
        <v>-</v>
      </c>
      <c r="AC7" s="49">
        <f t="shared" si="16"/>
        <v>44</v>
      </c>
      <c r="AD7" s="49">
        <f t="shared" si="16"/>
        <v>4</v>
      </c>
      <c r="AE7" s="49">
        <f t="shared" si="16"/>
        <v>438</v>
      </c>
      <c r="AF7" s="49">
        <f t="shared" si="16"/>
        <v>359</v>
      </c>
      <c r="AG7" s="49" t="str">
        <f t="shared" si="16"/>
        <v>-</v>
      </c>
      <c r="AH7" s="49">
        <f t="shared" si="16"/>
        <v>359</v>
      </c>
      <c r="AI7" s="50">
        <f>AI8</f>
        <v>95.4</v>
      </c>
      <c r="AJ7" s="50">
        <f t="shared" ref="AJ7:AR7" si="17">AJ8</f>
        <v>97.2</v>
      </c>
      <c r="AK7" s="50">
        <f t="shared" si="17"/>
        <v>99.7</v>
      </c>
      <c r="AL7" s="50">
        <f t="shared" si="17"/>
        <v>106.5</v>
      </c>
      <c r="AM7" s="50">
        <f t="shared" si="17"/>
        <v>106.6</v>
      </c>
      <c r="AN7" s="50">
        <f t="shared" si="17"/>
        <v>98.7</v>
      </c>
      <c r="AO7" s="50">
        <f t="shared" si="17"/>
        <v>99</v>
      </c>
      <c r="AP7" s="50">
        <f t="shared" si="17"/>
        <v>99</v>
      </c>
      <c r="AQ7" s="50">
        <f t="shared" si="17"/>
        <v>103.9</v>
      </c>
      <c r="AR7" s="50">
        <f t="shared" si="17"/>
        <v>106.6</v>
      </c>
      <c r="AS7" s="50"/>
      <c r="AT7" s="50">
        <f>AT8</f>
        <v>82.3</v>
      </c>
      <c r="AU7" s="50">
        <f t="shared" ref="AU7:BC7" si="18">AU8</f>
        <v>83.5</v>
      </c>
      <c r="AV7" s="50">
        <f t="shared" si="18"/>
        <v>84.9</v>
      </c>
      <c r="AW7" s="50">
        <f t="shared" si="18"/>
        <v>84.5</v>
      </c>
      <c r="AX7" s="50">
        <f t="shared" si="18"/>
        <v>84.4</v>
      </c>
      <c r="AY7" s="50">
        <f t="shared" si="18"/>
        <v>92.1</v>
      </c>
      <c r="AZ7" s="50">
        <f t="shared" si="18"/>
        <v>92.3</v>
      </c>
      <c r="BA7" s="50">
        <f t="shared" si="18"/>
        <v>92.4</v>
      </c>
      <c r="BB7" s="50">
        <f t="shared" si="18"/>
        <v>87.5</v>
      </c>
      <c r="BC7" s="50">
        <f t="shared" si="18"/>
        <v>89.4</v>
      </c>
      <c r="BD7" s="50"/>
      <c r="BE7" s="50">
        <f>BE8</f>
        <v>42.8</v>
      </c>
      <c r="BF7" s="50">
        <f t="shared" ref="BF7:BN7" si="19">BF8</f>
        <v>47.1</v>
      </c>
      <c r="BG7" s="50">
        <f t="shared" si="19"/>
        <v>45.6</v>
      </c>
      <c r="BH7" s="50">
        <f t="shared" si="19"/>
        <v>38.5</v>
      </c>
      <c r="BI7" s="50">
        <f t="shared" si="19"/>
        <v>30.7</v>
      </c>
      <c r="BJ7" s="50">
        <f t="shared" si="19"/>
        <v>40.200000000000003</v>
      </c>
      <c r="BK7" s="50">
        <f t="shared" si="19"/>
        <v>40.4</v>
      </c>
      <c r="BL7" s="50">
        <f t="shared" si="19"/>
        <v>40.1</v>
      </c>
      <c r="BM7" s="50">
        <f t="shared" si="19"/>
        <v>40.799999999999997</v>
      </c>
      <c r="BN7" s="50">
        <f t="shared" si="19"/>
        <v>40.4</v>
      </c>
      <c r="BO7" s="50"/>
      <c r="BP7" s="50">
        <f>BP8</f>
        <v>72.7</v>
      </c>
      <c r="BQ7" s="50">
        <f t="shared" ref="BQ7:BY7" si="20">BQ8</f>
        <v>69.599999999999994</v>
      </c>
      <c r="BR7" s="50">
        <f t="shared" si="20"/>
        <v>66.3</v>
      </c>
      <c r="BS7" s="50">
        <f t="shared" si="20"/>
        <v>61.7</v>
      </c>
      <c r="BT7" s="50">
        <f t="shared" si="20"/>
        <v>62.6</v>
      </c>
      <c r="BU7" s="50">
        <f t="shared" si="20"/>
        <v>77</v>
      </c>
      <c r="BV7" s="50">
        <f t="shared" si="20"/>
        <v>77.599999999999994</v>
      </c>
      <c r="BW7" s="50">
        <f t="shared" si="20"/>
        <v>77</v>
      </c>
      <c r="BX7" s="50">
        <f t="shared" si="20"/>
        <v>68.400000000000006</v>
      </c>
      <c r="BY7" s="50">
        <f t="shared" si="20"/>
        <v>68.2</v>
      </c>
      <c r="BZ7" s="50"/>
      <c r="CA7" s="51">
        <f>CA8</f>
        <v>48924</v>
      </c>
      <c r="CB7" s="51">
        <f t="shared" ref="CB7:CJ7" si="21">CB8</f>
        <v>49585</v>
      </c>
      <c r="CC7" s="51">
        <f t="shared" si="21"/>
        <v>54166</v>
      </c>
      <c r="CD7" s="51">
        <f t="shared" si="21"/>
        <v>57875</v>
      </c>
      <c r="CE7" s="51">
        <f t="shared" si="21"/>
        <v>56985</v>
      </c>
      <c r="CF7" s="51">
        <f t="shared" si="21"/>
        <v>56892</v>
      </c>
      <c r="CG7" s="51">
        <f t="shared" si="21"/>
        <v>59108</v>
      </c>
      <c r="CH7" s="51">
        <f t="shared" si="21"/>
        <v>60271</v>
      </c>
      <c r="CI7" s="51">
        <f t="shared" si="21"/>
        <v>63766</v>
      </c>
      <c r="CJ7" s="51">
        <f t="shared" si="21"/>
        <v>66386</v>
      </c>
      <c r="CK7" s="50"/>
      <c r="CL7" s="51">
        <f>CL8</f>
        <v>12582</v>
      </c>
      <c r="CM7" s="51">
        <f t="shared" ref="CM7:CU7" si="22">CM8</f>
        <v>12858</v>
      </c>
      <c r="CN7" s="51">
        <f t="shared" si="22"/>
        <v>13021</v>
      </c>
      <c r="CO7" s="51">
        <f t="shared" si="22"/>
        <v>13830</v>
      </c>
      <c r="CP7" s="51">
        <f t="shared" si="22"/>
        <v>14331</v>
      </c>
      <c r="CQ7" s="51">
        <f t="shared" si="22"/>
        <v>15171</v>
      </c>
      <c r="CR7" s="51">
        <f t="shared" si="22"/>
        <v>15887</v>
      </c>
      <c r="CS7" s="51">
        <f t="shared" si="22"/>
        <v>16979</v>
      </c>
      <c r="CT7" s="51">
        <f t="shared" si="22"/>
        <v>18423</v>
      </c>
      <c r="CU7" s="51">
        <f t="shared" si="22"/>
        <v>19190</v>
      </c>
      <c r="CV7" s="50"/>
      <c r="CW7" s="50">
        <f>CW8</f>
        <v>56.8</v>
      </c>
      <c r="CX7" s="50">
        <f t="shared" ref="CX7:DF7" si="23">CX8</f>
        <v>57.5</v>
      </c>
      <c r="CY7" s="50">
        <f t="shared" si="23"/>
        <v>55.4</v>
      </c>
      <c r="CZ7" s="50">
        <f t="shared" si="23"/>
        <v>56.9</v>
      </c>
      <c r="DA7" s="50">
        <f t="shared" si="23"/>
        <v>58.3</v>
      </c>
      <c r="DB7" s="50">
        <f t="shared" si="23"/>
        <v>53.8</v>
      </c>
      <c r="DC7" s="50">
        <f t="shared" si="23"/>
        <v>53</v>
      </c>
      <c r="DD7" s="50">
        <f t="shared" si="23"/>
        <v>53</v>
      </c>
      <c r="DE7" s="50">
        <f t="shared" si="23"/>
        <v>56.7</v>
      </c>
      <c r="DF7" s="50">
        <f t="shared" si="23"/>
        <v>54.2</v>
      </c>
      <c r="DG7" s="50"/>
      <c r="DH7" s="50">
        <f>DH8</f>
        <v>24.5</v>
      </c>
      <c r="DI7" s="50">
        <f t="shared" ref="DI7:DQ7" si="24">DI8</f>
        <v>24.7</v>
      </c>
      <c r="DJ7" s="50">
        <f t="shared" si="24"/>
        <v>25.7</v>
      </c>
      <c r="DK7" s="50">
        <f t="shared" si="24"/>
        <v>26.4</v>
      </c>
      <c r="DL7" s="50">
        <f t="shared" si="24"/>
        <v>26.9</v>
      </c>
      <c r="DM7" s="50">
        <f t="shared" si="24"/>
        <v>25.4</v>
      </c>
      <c r="DN7" s="50">
        <f t="shared" si="24"/>
        <v>25.8</v>
      </c>
      <c r="DO7" s="50">
        <f t="shared" si="24"/>
        <v>26.4</v>
      </c>
      <c r="DP7" s="50">
        <f t="shared" si="24"/>
        <v>26.2</v>
      </c>
      <c r="DQ7" s="50">
        <f t="shared" si="24"/>
        <v>26.3</v>
      </c>
      <c r="DR7" s="50"/>
      <c r="DS7" s="50">
        <f>DS8</f>
        <v>32.5</v>
      </c>
      <c r="DT7" s="50">
        <f t="shared" ref="DT7:EB7" si="25">DT8</f>
        <v>38.700000000000003</v>
      </c>
      <c r="DU7" s="50">
        <f t="shared" si="25"/>
        <v>40.5</v>
      </c>
      <c r="DV7" s="50">
        <f t="shared" si="25"/>
        <v>44.3</v>
      </c>
      <c r="DW7" s="50">
        <f t="shared" si="25"/>
        <v>47.2</v>
      </c>
      <c r="DX7" s="50">
        <f t="shared" si="25"/>
        <v>52.7</v>
      </c>
      <c r="DY7" s="50">
        <f t="shared" si="25"/>
        <v>53.7</v>
      </c>
      <c r="DZ7" s="50">
        <f t="shared" si="25"/>
        <v>56.4</v>
      </c>
      <c r="EA7" s="50">
        <f t="shared" si="25"/>
        <v>56.8</v>
      </c>
      <c r="EB7" s="50">
        <f t="shared" si="25"/>
        <v>58.5</v>
      </c>
      <c r="EC7" s="50"/>
      <c r="ED7" s="50">
        <f>ED8</f>
        <v>66.7</v>
      </c>
      <c r="EE7" s="50">
        <f t="shared" ref="EE7:EM7" si="26">EE8</f>
        <v>76.900000000000006</v>
      </c>
      <c r="EF7" s="50">
        <f t="shared" si="26"/>
        <v>74.599999999999994</v>
      </c>
      <c r="EG7" s="50">
        <f t="shared" si="26"/>
        <v>76.7</v>
      </c>
      <c r="EH7" s="50">
        <f t="shared" si="26"/>
        <v>76.7</v>
      </c>
      <c r="EI7" s="50">
        <f t="shared" si="26"/>
        <v>68.400000000000006</v>
      </c>
      <c r="EJ7" s="50">
        <f t="shared" si="26"/>
        <v>69.3</v>
      </c>
      <c r="EK7" s="50">
        <f t="shared" si="26"/>
        <v>71.099999999999994</v>
      </c>
      <c r="EL7" s="50">
        <f t="shared" si="26"/>
        <v>69.8</v>
      </c>
      <c r="EM7" s="50">
        <f t="shared" si="26"/>
        <v>69.7</v>
      </c>
      <c r="EN7" s="50"/>
      <c r="EO7" s="51">
        <f>EO8</f>
        <v>45965525</v>
      </c>
      <c r="EP7" s="51">
        <f t="shared" ref="EP7:EX7" si="27">EP8</f>
        <v>46151338</v>
      </c>
      <c r="EQ7" s="51">
        <f t="shared" si="27"/>
        <v>46092324</v>
      </c>
      <c r="ER7" s="51">
        <f t="shared" si="27"/>
        <v>46767486</v>
      </c>
      <c r="ES7" s="51">
        <f t="shared" si="27"/>
        <v>47106450</v>
      </c>
      <c r="ET7" s="51">
        <f t="shared" si="27"/>
        <v>45729936</v>
      </c>
      <c r="EU7" s="51">
        <f t="shared" si="27"/>
        <v>47442477</v>
      </c>
      <c r="EV7" s="51">
        <f t="shared" si="27"/>
        <v>48164556</v>
      </c>
      <c r="EW7" s="51">
        <f t="shared" si="27"/>
        <v>49637382</v>
      </c>
      <c r="EX7" s="51">
        <f t="shared" si="27"/>
        <v>50098024</v>
      </c>
      <c r="EY7" s="51"/>
    </row>
    <row r="8" spans="1:155" s="52" customFormat="1" x14ac:dyDescent="0.15">
      <c r="A8" s="33"/>
      <c r="B8" s="53">
        <v>2021</v>
      </c>
      <c r="C8" s="53">
        <v>28797</v>
      </c>
      <c r="D8" s="53">
        <v>46</v>
      </c>
      <c r="E8" s="53">
        <v>6</v>
      </c>
      <c r="F8" s="53">
        <v>0</v>
      </c>
      <c r="G8" s="53">
        <v>1</v>
      </c>
      <c r="H8" s="53" t="s">
        <v>160</v>
      </c>
      <c r="I8" s="53" t="s">
        <v>161</v>
      </c>
      <c r="J8" s="53" t="s">
        <v>162</v>
      </c>
      <c r="K8" s="53" t="s">
        <v>163</v>
      </c>
      <c r="L8" s="53" t="s">
        <v>164</v>
      </c>
      <c r="M8" s="53" t="s">
        <v>165</v>
      </c>
      <c r="N8" s="53" t="s">
        <v>166</v>
      </c>
      <c r="O8" s="53" t="s">
        <v>167</v>
      </c>
      <c r="P8" s="53" t="s">
        <v>168</v>
      </c>
      <c r="Q8" s="54">
        <v>23</v>
      </c>
      <c r="R8" s="53" t="s">
        <v>169</v>
      </c>
      <c r="S8" s="53" t="s">
        <v>170</v>
      </c>
      <c r="T8" s="53" t="s">
        <v>171</v>
      </c>
      <c r="U8" s="54" t="s">
        <v>39</v>
      </c>
      <c r="V8" s="54">
        <v>36872</v>
      </c>
      <c r="W8" s="53" t="s">
        <v>39</v>
      </c>
      <c r="X8" s="53" t="s">
        <v>172</v>
      </c>
      <c r="Y8" s="55" t="s">
        <v>173</v>
      </c>
      <c r="Z8" s="54">
        <v>390</v>
      </c>
      <c r="AA8" s="54" t="s">
        <v>39</v>
      </c>
      <c r="AB8" s="54" t="s">
        <v>39</v>
      </c>
      <c r="AC8" s="54">
        <v>44</v>
      </c>
      <c r="AD8" s="54">
        <v>4</v>
      </c>
      <c r="AE8" s="54">
        <v>438</v>
      </c>
      <c r="AF8" s="54">
        <v>359</v>
      </c>
      <c r="AG8" s="54" t="s">
        <v>39</v>
      </c>
      <c r="AH8" s="54">
        <v>359</v>
      </c>
      <c r="AI8" s="56">
        <v>95.4</v>
      </c>
      <c r="AJ8" s="56">
        <v>97.2</v>
      </c>
      <c r="AK8" s="56">
        <v>99.7</v>
      </c>
      <c r="AL8" s="56">
        <v>106.5</v>
      </c>
      <c r="AM8" s="56">
        <v>106.6</v>
      </c>
      <c r="AN8" s="56">
        <v>98.7</v>
      </c>
      <c r="AO8" s="56">
        <v>99</v>
      </c>
      <c r="AP8" s="56">
        <v>99</v>
      </c>
      <c r="AQ8" s="56">
        <v>103.9</v>
      </c>
      <c r="AR8" s="56">
        <v>106.6</v>
      </c>
      <c r="AS8" s="56">
        <v>106.2</v>
      </c>
      <c r="AT8" s="56">
        <v>82.3</v>
      </c>
      <c r="AU8" s="56">
        <v>83.5</v>
      </c>
      <c r="AV8" s="56">
        <v>84.9</v>
      </c>
      <c r="AW8" s="56">
        <v>84.5</v>
      </c>
      <c r="AX8" s="56">
        <v>84.4</v>
      </c>
      <c r="AY8" s="56">
        <v>92.1</v>
      </c>
      <c r="AZ8" s="56">
        <v>92.3</v>
      </c>
      <c r="BA8" s="56">
        <v>92.4</v>
      </c>
      <c r="BB8" s="56">
        <v>87.5</v>
      </c>
      <c r="BC8" s="56">
        <v>89.4</v>
      </c>
      <c r="BD8" s="56">
        <v>86.6</v>
      </c>
      <c r="BE8" s="57">
        <v>42.8</v>
      </c>
      <c r="BF8" s="57">
        <v>47.1</v>
      </c>
      <c r="BG8" s="57">
        <v>45.6</v>
      </c>
      <c r="BH8" s="57">
        <v>38.5</v>
      </c>
      <c r="BI8" s="57">
        <v>30.7</v>
      </c>
      <c r="BJ8" s="57">
        <v>40.200000000000003</v>
      </c>
      <c r="BK8" s="57">
        <v>40.4</v>
      </c>
      <c r="BL8" s="57">
        <v>40.1</v>
      </c>
      <c r="BM8" s="57">
        <v>40.799999999999997</v>
      </c>
      <c r="BN8" s="57">
        <v>40.4</v>
      </c>
      <c r="BO8" s="57">
        <v>70.7</v>
      </c>
      <c r="BP8" s="56">
        <v>72.7</v>
      </c>
      <c r="BQ8" s="56">
        <v>69.599999999999994</v>
      </c>
      <c r="BR8" s="56">
        <v>66.3</v>
      </c>
      <c r="BS8" s="56">
        <v>61.7</v>
      </c>
      <c r="BT8" s="56">
        <v>62.6</v>
      </c>
      <c r="BU8" s="56">
        <v>77</v>
      </c>
      <c r="BV8" s="56">
        <v>77.599999999999994</v>
      </c>
      <c r="BW8" s="56">
        <v>77</v>
      </c>
      <c r="BX8" s="56">
        <v>68.400000000000006</v>
      </c>
      <c r="BY8" s="56">
        <v>68.2</v>
      </c>
      <c r="BZ8" s="56">
        <v>67.099999999999994</v>
      </c>
      <c r="CA8" s="57">
        <v>48924</v>
      </c>
      <c r="CB8" s="57">
        <v>49585</v>
      </c>
      <c r="CC8" s="57">
        <v>54166</v>
      </c>
      <c r="CD8" s="57">
        <v>57875</v>
      </c>
      <c r="CE8" s="57">
        <v>56985</v>
      </c>
      <c r="CF8" s="57">
        <v>56892</v>
      </c>
      <c r="CG8" s="57">
        <v>59108</v>
      </c>
      <c r="CH8" s="57">
        <v>60271</v>
      </c>
      <c r="CI8" s="57">
        <v>63766</v>
      </c>
      <c r="CJ8" s="57">
        <v>66386</v>
      </c>
      <c r="CK8" s="56">
        <v>59287</v>
      </c>
      <c r="CL8" s="57">
        <v>12582</v>
      </c>
      <c r="CM8" s="57">
        <v>12858</v>
      </c>
      <c r="CN8" s="57">
        <v>13021</v>
      </c>
      <c r="CO8" s="57">
        <v>13830</v>
      </c>
      <c r="CP8" s="57">
        <v>14331</v>
      </c>
      <c r="CQ8" s="57">
        <v>15171</v>
      </c>
      <c r="CR8" s="57">
        <v>15887</v>
      </c>
      <c r="CS8" s="57">
        <v>16979</v>
      </c>
      <c r="CT8" s="57">
        <v>18423</v>
      </c>
      <c r="CU8" s="57">
        <v>19190</v>
      </c>
      <c r="CV8" s="56">
        <v>17202</v>
      </c>
      <c r="CW8" s="57">
        <v>56.8</v>
      </c>
      <c r="CX8" s="57">
        <v>57.5</v>
      </c>
      <c r="CY8" s="57">
        <v>55.4</v>
      </c>
      <c r="CZ8" s="57">
        <v>56.9</v>
      </c>
      <c r="DA8" s="57">
        <v>58.3</v>
      </c>
      <c r="DB8" s="57">
        <v>53.8</v>
      </c>
      <c r="DC8" s="57">
        <v>53</v>
      </c>
      <c r="DD8" s="57">
        <v>53</v>
      </c>
      <c r="DE8" s="57">
        <v>56.7</v>
      </c>
      <c r="DF8" s="57">
        <v>54.2</v>
      </c>
      <c r="DG8" s="57">
        <v>56.4</v>
      </c>
      <c r="DH8" s="57">
        <v>24.5</v>
      </c>
      <c r="DI8" s="57">
        <v>24.7</v>
      </c>
      <c r="DJ8" s="57">
        <v>25.7</v>
      </c>
      <c r="DK8" s="57">
        <v>26.4</v>
      </c>
      <c r="DL8" s="57">
        <v>26.9</v>
      </c>
      <c r="DM8" s="57">
        <v>25.4</v>
      </c>
      <c r="DN8" s="57">
        <v>25.8</v>
      </c>
      <c r="DO8" s="57">
        <v>26.4</v>
      </c>
      <c r="DP8" s="57">
        <v>26.2</v>
      </c>
      <c r="DQ8" s="57">
        <v>26.3</v>
      </c>
      <c r="DR8" s="57">
        <v>24.8</v>
      </c>
      <c r="DS8" s="56">
        <v>32.5</v>
      </c>
      <c r="DT8" s="56">
        <v>38.700000000000003</v>
      </c>
      <c r="DU8" s="56">
        <v>40.5</v>
      </c>
      <c r="DV8" s="56">
        <v>44.3</v>
      </c>
      <c r="DW8" s="56">
        <v>47.2</v>
      </c>
      <c r="DX8" s="56">
        <v>52.7</v>
      </c>
      <c r="DY8" s="56">
        <v>53.7</v>
      </c>
      <c r="DZ8" s="56">
        <v>56.4</v>
      </c>
      <c r="EA8" s="56">
        <v>56.8</v>
      </c>
      <c r="EB8" s="56">
        <v>58.5</v>
      </c>
      <c r="EC8" s="56">
        <v>56</v>
      </c>
      <c r="ED8" s="56">
        <v>66.7</v>
      </c>
      <c r="EE8" s="56">
        <v>76.900000000000006</v>
      </c>
      <c r="EF8" s="56">
        <v>74.599999999999994</v>
      </c>
      <c r="EG8" s="56">
        <v>76.7</v>
      </c>
      <c r="EH8" s="56">
        <v>76.7</v>
      </c>
      <c r="EI8" s="56">
        <v>68.400000000000006</v>
      </c>
      <c r="EJ8" s="56">
        <v>69.3</v>
      </c>
      <c r="EK8" s="56">
        <v>71.099999999999994</v>
      </c>
      <c r="EL8" s="56">
        <v>69.8</v>
      </c>
      <c r="EM8" s="56">
        <v>69.7</v>
      </c>
      <c r="EN8" s="56">
        <v>70.7</v>
      </c>
      <c r="EO8" s="57">
        <v>45965525</v>
      </c>
      <c r="EP8" s="57">
        <v>46151338</v>
      </c>
      <c r="EQ8" s="57">
        <v>46092324</v>
      </c>
      <c r="ER8" s="57">
        <v>46767486</v>
      </c>
      <c r="ES8" s="57">
        <v>47106450</v>
      </c>
      <c r="ET8" s="57">
        <v>45729936</v>
      </c>
      <c r="EU8" s="57">
        <v>47442477</v>
      </c>
      <c r="EV8" s="57">
        <v>48164556</v>
      </c>
      <c r="EW8" s="57">
        <v>49637382</v>
      </c>
      <c r="EX8" s="57">
        <v>50098024</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174</v>
      </c>
      <c r="C10" s="60" t="s">
        <v>175</v>
      </c>
      <c r="D10" s="60" t="s">
        <v>176</v>
      </c>
      <c r="E10" s="60" t="s">
        <v>177</v>
      </c>
      <c r="F10" s="60" t="s">
        <v>178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2023-01-20T06:41:22Z</cp:lastPrinted>
  <dcterms:created xsi:type="dcterms:W3CDTF">2022-12-01T02:16:25Z</dcterms:created>
  <dcterms:modified xsi:type="dcterms:W3CDTF">2023-01-24T07:39:12Z</dcterms:modified>
  <cp:category/>
</cp:coreProperties>
</file>